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acu\Dropbox\じぶん\FaST\競技そろばん検定・検定FaST\"/>
    </mc:Choice>
  </mc:AlternateContent>
  <xr:revisionPtr revIDLastSave="0" documentId="13_ncr:1_{C464F983-A0A1-4C57-B769-56CFDF1E9BE1}" xr6:coauthVersionLast="47" xr6:coauthVersionMax="47" xr10:uidLastSave="{00000000-0000-0000-0000-000000000000}"/>
  <bookViews>
    <workbookView xWindow="-120" yWindow="-16320" windowWidth="38640" windowHeight="15720" xr2:uid="{00000000-000D-0000-FFFF-FFFF00000000}"/>
  </bookViews>
  <sheets>
    <sheet name="団体設定" sheetId="6" r:id="rId1"/>
    <sheet name="初級(10級～)" sheetId="1" r:id="rId2"/>
    <sheet name="中級(3級～)" sheetId="4" r:id="rId3"/>
    <sheet name="上級(五段～)" sheetId="3" r:id="rId4"/>
    <sheet name="超上級(十一段～)" sheetId="5" r:id="rId5"/>
    <sheet name="管理用" sheetId="7" state="hidden" r:id="rId6"/>
    <sheet name="計算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3" i="7" l="1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45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30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15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2" i="7"/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7" i="1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7" i="4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7" i="3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7" i="5"/>
  <c r="J452" i="7"/>
  <c r="G452" i="7" s="1"/>
  <c r="J302" i="7"/>
  <c r="G302" i="7" s="1"/>
  <c r="J153" i="7"/>
  <c r="J154" i="7"/>
  <c r="J155" i="7"/>
  <c r="J156" i="7"/>
  <c r="F156" i="7" s="1"/>
  <c r="J157" i="7"/>
  <c r="C157" i="7" s="1"/>
  <c r="J158" i="7"/>
  <c r="J159" i="7"/>
  <c r="C159" i="7" s="1"/>
  <c r="J160" i="7"/>
  <c r="E160" i="7" s="1"/>
  <c r="J161" i="7"/>
  <c r="J162" i="7"/>
  <c r="G162" i="7" s="1"/>
  <c r="J163" i="7"/>
  <c r="J164" i="7"/>
  <c r="G164" i="7" s="1"/>
  <c r="J165" i="7"/>
  <c r="D165" i="7" s="1"/>
  <c r="J166" i="7"/>
  <c r="F166" i="7" s="1"/>
  <c r="J167" i="7"/>
  <c r="D167" i="7" s="1"/>
  <c r="J168" i="7"/>
  <c r="J169" i="7"/>
  <c r="D169" i="7" s="1"/>
  <c r="J170" i="7"/>
  <c r="C170" i="7" s="1"/>
  <c r="J171" i="7"/>
  <c r="J172" i="7"/>
  <c r="J173" i="7"/>
  <c r="J174" i="7"/>
  <c r="J175" i="7"/>
  <c r="J176" i="7"/>
  <c r="D176" i="7" s="1"/>
  <c r="J177" i="7"/>
  <c r="J178" i="7"/>
  <c r="J179" i="7"/>
  <c r="J180" i="7"/>
  <c r="J181" i="7"/>
  <c r="J182" i="7"/>
  <c r="G182" i="7" s="1"/>
  <c r="J183" i="7"/>
  <c r="J184" i="7"/>
  <c r="C184" i="7" s="1"/>
  <c r="J185" i="7"/>
  <c r="J186" i="7"/>
  <c r="J187" i="7"/>
  <c r="D187" i="7" s="1"/>
  <c r="J188" i="7"/>
  <c r="J189" i="7"/>
  <c r="F189" i="7" s="1"/>
  <c r="J190" i="7"/>
  <c r="J191" i="7"/>
  <c r="J192" i="7"/>
  <c r="C192" i="7" s="1"/>
  <c r="J193" i="7"/>
  <c r="J194" i="7"/>
  <c r="J195" i="7"/>
  <c r="J196" i="7"/>
  <c r="J197" i="7"/>
  <c r="J198" i="7"/>
  <c r="D198" i="7" s="1"/>
  <c r="J199" i="7"/>
  <c r="J200" i="7"/>
  <c r="F200" i="7" s="1"/>
  <c r="J201" i="7"/>
  <c r="C201" i="7" s="1"/>
  <c r="J202" i="7"/>
  <c r="J203" i="7"/>
  <c r="J204" i="7"/>
  <c r="J205" i="7"/>
  <c r="G205" i="7" s="1"/>
  <c r="J206" i="7"/>
  <c r="J207" i="7"/>
  <c r="J208" i="7"/>
  <c r="G208" i="7" s="1"/>
  <c r="J209" i="7"/>
  <c r="D209" i="7" s="1"/>
  <c r="J210" i="7"/>
  <c r="E210" i="7" s="1"/>
  <c r="J211" i="7"/>
  <c r="J212" i="7"/>
  <c r="J213" i="7"/>
  <c r="D213" i="7" s="1"/>
  <c r="J214" i="7"/>
  <c r="C214" i="7" s="1"/>
  <c r="J215" i="7"/>
  <c r="E215" i="7" s="1"/>
  <c r="J216" i="7"/>
  <c r="J217" i="7"/>
  <c r="J218" i="7"/>
  <c r="J219" i="7"/>
  <c r="J220" i="7"/>
  <c r="J221" i="7"/>
  <c r="E221" i="7" s="1"/>
  <c r="J222" i="7"/>
  <c r="J223" i="7"/>
  <c r="E223" i="7" s="1"/>
  <c r="J224" i="7"/>
  <c r="J225" i="7"/>
  <c r="J226" i="7"/>
  <c r="J227" i="7"/>
  <c r="G227" i="7" s="1"/>
  <c r="J228" i="7"/>
  <c r="D228" i="7" s="1"/>
  <c r="J229" i="7"/>
  <c r="J230" i="7"/>
  <c r="J231" i="7"/>
  <c r="J232" i="7"/>
  <c r="E232" i="7" s="1"/>
  <c r="J233" i="7"/>
  <c r="G233" i="7" s="1"/>
  <c r="J234" i="7"/>
  <c r="J235" i="7"/>
  <c r="J236" i="7"/>
  <c r="C236" i="7" s="1"/>
  <c r="J237" i="7"/>
  <c r="D237" i="7" s="1"/>
  <c r="J238" i="7"/>
  <c r="J239" i="7"/>
  <c r="J240" i="7"/>
  <c r="J241" i="7"/>
  <c r="J242" i="7"/>
  <c r="C242" i="7" s="1"/>
  <c r="J243" i="7"/>
  <c r="J244" i="7"/>
  <c r="F244" i="7" s="1"/>
  <c r="J245" i="7"/>
  <c r="J246" i="7"/>
  <c r="J247" i="7"/>
  <c r="J248" i="7"/>
  <c r="G248" i="7" s="1"/>
  <c r="J249" i="7"/>
  <c r="G249" i="7" s="1"/>
  <c r="J250" i="7"/>
  <c r="D250" i="7" s="1"/>
  <c r="J251" i="7"/>
  <c r="J252" i="7"/>
  <c r="F252" i="7" s="1"/>
  <c r="J253" i="7"/>
  <c r="E253" i="7" s="1"/>
  <c r="J254" i="7"/>
  <c r="J255" i="7"/>
  <c r="J256" i="7"/>
  <c r="J257" i="7"/>
  <c r="J258" i="7"/>
  <c r="C258" i="7" s="1"/>
  <c r="J259" i="7"/>
  <c r="E259" i="7" s="1"/>
  <c r="J260" i="7"/>
  <c r="J261" i="7"/>
  <c r="J262" i="7"/>
  <c r="J263" i="7"/>
  <c r="J264" i="7"/>
  <c r="J265" i="7"/>
  <c r="E265" i="7" s="1"/>
  <c r="J266" i="7"/>
  <c r="E266" i="7" s="1"/>
  <c r="J267" i="7"/>
  <c r="J268" i="7"/>
  <c r="J269" i="7"/>
  <c r="C269" i="7" s="1"/>
  <c r="J270" i="7"/>
  <c r="G270" i="7" s="1"/>
  <c r="J271" i="7"/>
  <c r="F271" i="7" s="1"/>
  <c r="J272" i="7"/>
  <c r="J273" i="7"/>
  <c r="J274" i="7"/>
  <c r="C274" i="7" s="1"/>
  <c r="J275" i="7"/>
  <c r="E275" i="7" s="1"/>
  <c r="J276" i="7"/>
  <c r="E276" i="7" s="1"/>
  <c r="J277" i="7"/>
  <c r="C277" i="7" s="1"/>
  <c r="J278" i="7"/>
  <c r="J279" i="7"/>
  <c r="J280" i="7"/>
  <c r="C280" i="7" s="1"/>
  <c r="J281" i="7"/>
  <c r="E281" i="7" s="1"/>
  <c r="J282" i="7"/>
  <c r="J283" i="7"/>
  <c r="J284" i="7"/>
  <c r="D284" i="7" s="1"/>
  <c r="J285" i="7"/>
  <c r="J286" i="7"/>
  <c r="J287" i="7"/>
  <c r="J288" i="7"/>
  <c r="G288" i="7" s="1"/>
  <c r="J289" i="7"/>
  <c r="E289" i="7" s="1"/>
  <c r="J290" i="7"/>
  <c r="J291" i="7"/>
  <c r="D291" i="7" s="1"/>
  <c r="J292" i="7"/>
  <c r="G292" i="7" s="1"/>
  <c r="J293" i="7"/>
  <c r="F293" i="7" s="1"/>
  <c r="J294" i="7"/>
  <c r="C294" i="7" s="1"/>
  <c r="J295" i="7"/>
  <c r="J296" i="7"/>
  <c r="C296" i="7" s="1"/>
  <c r="J297" i="7"/>
  <c r="F297" i="7" s="1"/>
  <c r="J298" i="7"/>
  <c r="F298" i="7" s="1"/>
  <c r="J299" i="7"/>
  <c r="C299" i="7" s="1"/>
  <c r="J300" i="7"/>
  <c r="J301" i="7"/>
  <c r="J152" i="7"/>
  <c r="G152" i="7" s="1"/>
  <c r="J151" i="7"/>
  <c r="J150" i="7"/>
  <c r="G150" i="7" s="1"/>
  <c r="J149" i="7"/>
  <c r="F149" i="7" s="1"/>
  <c r="J148" i="7"/>
  <c r="G148" i="7" s="1"/>
  <c r="J147" i="7"/>
  <c r="F147" i="7"/>
  <c r="E147" i="7"/>
  <c r="J146" i="7"/>
  <c r="J145" i="7"/>
  <c r="D145" i="7" s="1"/>
  <c r="J144" i="7"/>
  <c r="G144" i="7" s="1"/>
  <c r="J143" i="7"/>
  <c r="J142" i="7"/>
  <c r="C142" i="7" s="1"/>
  <c r="G142" i="7"/>
  <c r="F142" i="7"/>
  <c r="J141" i="7"/>
  <c r="G141" i="7" s="1"/>
  <c r="J140" i="7"/>
  <c r="J139" i="7"/>
  <c r="J138" i="7"/>
  <c r="C138" i="7" s="1"/>
  <c r="J137" i="7"/>
  <c r="D137" i="7" s="1"/>
  <c r="J136" i="7"/>
  <c r="F136" i="7" s="1"/>
  <c r="J135" i="7"/>
  <c r="J134" i="7"/>
  <c r="J133" i="7"/>
  <c r="F133" i="7" s="1"/>
  <c r="D133" i="7"/>
  <c r="J132" i="7"/>
  <c r="J131" i="7"/>
  <c r="G131" i="7" s="1"/>
  <c r="J130" i="7"/>
  <c r="C130" i="7" s="1"/>
  <c r="J129" i="7"/>
  <c r="E129" i="7" s="1"/>
  <c r="J128" i="7"/>
  <c r="G128" i="7" s="1"/>
  <c r="J127" i="7"/>
  <c r="F127" i="7" s="1"/>
  <c r="J126" i="7"/>
  <c r="F126" i="7" s="1"/>
  <c r="J125" i="7"/>
  <c r="G125" i="7" s="1"/>
  <c r="J124" i="7"/>
  <c r="C124" i="7" s="1"/>
  <c r="J123" i="7"/>
  <c r="J122" i="7"/>
  <c r="G122" i="7" s="1"/>
  <c r="J121" i="7"/>
  <c r="G121" i="7" s="1"/>
  <c r="J120" i="7"/>
  <c r="C120" i="7" s="1"/>
  <c r="J119" i="7"/>
  <c r="D119" i="7" s="1"/>
  <c r="F119" i="7"/>
  <c r="E119" i="7"/>
  <c r="C119" i="7"/>
  <c r="J118" i="7"/>
  <c r="D118" i="7" s="1"/>
  <c r="J117" i="7"/>
  <c r="J116" i="7"/>
  <c r="J115" i="7"/>
  <c r="D115" i="7" s="1"/>
  <c r="J114" i="7"/>
  <c r="F114" i="7" s="1"/>
  <c r="J113" i="7"/>
  <c r="J112" i="7"/>
  <c r="J111" i="7"/>
  <c r="F111" i="7" s="1"/>
  <c r="J110" i="7"/>
  <c r="E110" i="7" s="1"/>
  <c r="J109" i="7"/>
  <c r="G109" i="7" s="1"/>
  <c r="J108" i="7"/>
  <c r="J107" i="7"/>
  <c r="J106" i="7"/>
  <c r="G106" i="7" s="1"/>
  <c r="J105" i="7"/>
  <c r="J104" i="7"/>
  <c r="D104" i="7" s="1"/>
  <c r="J103" i="7"/>
  <c r="E103" i="7" s="1"/>
  <c r="J102" i="7"/>
  <c r="J101" i="7"/>
  <c r="C101" i="7"/>
  <c r="J100" i="7"/>
  <c r="G100" i="7" s="1"/>
  <c r="J99" i="7"/>
  <c r="F99" i="7" s="1"/>
  <c r="J98" i="7"/>
  <c r="C98" i="7" s="1"/>
  <c r="J97" i="7"/>
  <c r="G97" i="7" s="1"/>
  <c r="J96" i="7"/>
  <c r="G96" i="7" s="1"/>
  <c r="J95" i="7"/>
  <c r="J94" i="7"/>
  <c r="G94" i="7" s="1"/>
  <c r="J93" i="7"/>
  <c r="D93" i="7" s="1"/>
  <c r="G93" i="7"/>
  <c r="J92" i="7"/>
  <c r="E92" i="7" s="1"/>
  <c r="D92" i="7"/>
  <c r="J91" i="7"/>
  <c r="J90" i="7"/>
  <c r="J89" i="7"/>
  <c r="F89" i="7" s="1"/>
  <c r="J88" i="7"/>
  <c r="E88" i="7" s="1"/>
  <c r="J87" i="7"/>
  <c r="G87" i="7" s="1"/>
  <c r="J86" i="7"/>
  <c r="J85" i="7"/>
  <c r="J84" i="7"/>
  <c r="G84" i="7" s="1"/>
  <c r="J83" i="7"/>
  <c r="F83" i="7" s="1"/>
  <c r="J82" i="7"/>
  <c r="J81" i="7"/>
  <c r="G81" i="7"/>
  <c r="J80" i="7"/>
  <c r="E80" i="7" s="1"/>
  <c r="J79" i="7"/>
  <c r="J78" i="7"/>
  <c r="G78" i="7" s="1"/>
  <c r="J77" i="7"/>
  <c r="C77" i="7" s="1"/>
  <c r="J76" i="7"/>
  <c r="C76" i="7" s="1"/>
  <c r="J75" i="7"/>
  <c r="G75" i="7" s="1"/>
  <c r="J74" i="7"/>
  <c r="G74" i="7" s="1"/>
  <c r="J73" i="7"/>
  <c r="J72" i="7"/>
  <c r="G72" i="7" s="1"/>
  <c r="J71" i="7"/>
  <c r="J70" i="7"/>
  <c r="J69" i="7"/>
  <c r="E69" i="7" s="1"/>
  <c r="F69" i="7"/>
  <c r="J68" i="7"/>
  <c r="J67" i="7"/>
  <c r="F67" i="7" s="1"/>
  <c r="J66" i="7"/>
  <c r="E66" i="7" s="1"/>
  <c r="G66" i="7"/>
  <c r="J65" i="7"/>
  <c r="G65" i="7" s="1"/>
  <c r="J64" i="7"/>
  <c r="J63" i="7"/>
  <c r="C63" i="7" s="1"/>
  <c r="J62" i="7"/>
  <c r="J61" i="7"/>
  <c r="F61" i="7" s="1"/>
  <c r="J60" i="7"/>
  <c r="G60" i="7" s="1"/>
  <c r="J59" i="7"/>
  <c r="J58" i="7"/>
  <c r="F58" i="7" s="1"/>
  <c r="J57" i="7"/>
  <c r="J56" i="7"/>
  <c r="G56" i="7" s="1"/>
  <c r="J55" i="7"/>
  <c r="D55" i="7" s="1"/>
  <c r="J54" i="7"/>
  <c r="C54" i="7" s="1"/>
  <c r="J53" i="7"/>
  <c r="E53" i="7" s="1"/>
  <c r="J52" i="7"/>
  <c r="J51" i="7"/>
  <c r="J50" i="7"/>
  <c r="G50" i="7" s="1"/>
  <c r="J49" i="7"/>
  <c r="G49" i="7" s="1"/>
  <c r="J48" i="7"/>
  <c r="J47" i="7"/>
  <c r="G47" i="7" s="1"/>
  <c r="J46" i="7"/>
  <c r="J45" i="7"/>
  <c r="G45" i="7" s="1"/>
  <c r="J44" i="7"/>
  <c r="E44" i="7" s="1"/>
  <c r="J43" i="7"/>
  <c r="E43" i="7" s="1"/>
  <c r="J42" i="7"/>
  <c r="J41" i="7"/>
  <c r="F41" i="7" s="1"/>
  <c r="C41" i="7"/>
  <c r="J40" i="7"/>
  <c r="G40" i="7" s="1"/>
  <c r="C40" i="7"/>
  <c r="J39" i="7"/>
  <c r="F39" i="7" s="1"/>
  <c r="J38" i="7"/>
  <c r="J37" i="7"/>
  <c r="J36" i="7"/>
  <c r="G36" i="7" s="1"/>
  <c r="J35" i="7"/>
  <c r="J34" i="7"/>
  <c r="G34" i="7" s="1"/>
  <c r="J33" i="7"/>
  <c r="J32" i="7"/>
  <c r="C32" i="7" s="1"/>
  <c r="J31" i="7"/>
  <c r="D31" i="7" s="1"/>
  <c r="J30" i="7"/>
  <c r="E30" i="7" s="1"/>
  <c r="J29" i="7"/>
  <c r="J28" i="7"/>
  <c r="G28" i="7" s="1"/>
  <c r="J27" i="7"/>
  <c r="D27" i="7" s="1"/>
  <c r="J26" i="7"/>
  <c r="G26" i="7" s="1"/>
  <c r="J25" i="7"/>
  <c r="G25" i="7" s="1"/>
  <c r="J24" i="7"/>
  <c r="J23" i="7"/>
  <c r="F23" i="7" s="1"/>
  <c r="J22" i="7"/>
  <c r="E22" i="7" s="1"/>
  <c r="J21" i="7"/>
  <c r="G21" i="7" s="1"/>
  <c r="J20" i="7"/>
  <c r="F20" i="7" s="1"/>
  <c r="J19" i="7"/>
  <c r="F19" i="7" s="1"/>
  <c r="J18" i="7"/>
  <c r="G18" i="7" s="1"/>
  <c r="J17" i="7"/>
  <c r="F17" i="7" s="1"/>
  <c r="J16" i="7"/>
  <c r="F16" i="7" s="1"/>
  <c r="J15" i="7"/>
  <c r="D15" i="7" s="1"/>
  <c r="J14" i="7"/>
  <c r="G14" i="7" s="1"/>
  <c r="J13" i="7"/>
  <c r="J12" i="7"/>
  <c r="G12" i="7" s="1"/>
  <c r="J11" i="7"/>
  <c r="D11" i="7" s="1"/>
  <c r="J10" i="7"/>
  <c r="J9" i="7"/>
  <c r="D9" i="7" s="1"/>
  <c r="J8" i="7"/>
  <c r="E8" i="7" s="1"/>
  <c r="J7" i="7"/>
  <c r="J6" i="7"/>
  <c r="G6" i="7"/>
  <c r="J5" i="7"/>
  <c r="D5" i="7" s="1"/>
  <c r="J4" i="7"/>
  <c r="G4" i="7" s="1"/>
  <c r="J3" i="7"/>
  <c r="E3" i="7" s="1"/>
  <c r="F3" i="7"/>
  <c r="J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U3" i="2"/>
  <c r="U5" i="2"/>
  <c r="U7" i="2"/>
  <c r="U9" i="2"/>
  <c r="U11" i="2"/>
  <c r="U13" i="2"/>
  <c r="U15" i="2"/>
  <c r="U17" i="2"/>
  <c r="U19" i="2"/>
  <c r="U21" i="2"/>
  <c r="U23" i="2"/>
  <c r="U25" i="2"/>
  <c r="U27" i="2"/>
  <c r="U29" i="2"/>
  <c r="U31" i="2"/>
  <c r="U33" i="2"/>
  <c r="U35" i="2"/>
  <c r="U37" i="2"/>
  <c r="U39" i="2"/>
  <c r="U41" i="2"/>
  <c r="U43" i="2"/>
  <c r="U45" i="2"/>
  <c r="U47" i="2"/>
  <c r="U49" i="2"/>
  <c r="U51" i="2"/>
  <c r="U53" i="2"/>
  <c r="U55" i="2"/>
  <c r="U57" i="2"/>
  <c r="U59" i="2"/>
  <c r="U61" i="2"/>
  <c r="D130" i="7" l="1"/>
  <c r="E130" i="7"/>
  <c r="C133" i="7"/>
  <c r="G5" i="7"/>
  <c r="G83" i="7"/>
  <c r="D101" i="7"/>
  <c r="F66" i="7"/>
  <c r="E27" i="7"/>
  <c r="F27" i="7"/>
  <c r="E52" i="7"/>
  <c r="D69" i="7"/>
  <c r="D54" i="7"/>
  <c r="D102" i="7"/>
  <c r="E54" i="7"/>
  <c r="F102" i="7"/>
  <c r="F54" i="7"/>
  <c r="C121" i="7"/>
  <c r="D21" i="7"/>
  <c r="E21" i="7"/>
  <c r="G55" i="7"/>
  <c r="F5" i="7"/>
  <c r="G22" i="7"/>
  <c r="C92" i="7"/>
  <c r="D120" i="7"/>
  <c r="G133" i="7"/>
  <c r="F44" i="7"/>
  <c r="D59" i="7"/>
  <c r="E120" i="7"/>
  <c r="G44" i="7"/>
  <c r="F59" i="7"/>
  <c r="F92" i="7"/>
  <c r="F15" i="7"/>
  <c r="D30" i="7"/>
  <c r="G136" i="7"/>
  <c r="G15" i="7"/>
  <c r="C108" i="7"/>
  <c r="F80" i="7"/>
  <c r="E108" i="7"/>
  <c r="E94" i="7"/>
  <c r="G3" i="7"/>
  <c r="F31" i="7"/>
  <c r="C48" i="7"/>
  <c r="C20" i="7"/>
  <c r="D80" i="7"/>
  <c r="F93" i="7"/>
  <c r="F53" i="7"/>
  <c r="G39" i="7"/>
  <c r="C128" i="7"/>
  <c r="C31" i="7"/>
  <c r="C69" i="7"/>
  <c r="E107" i="7"/>
  <c r="G32" i="7"/>
  <c r="E59" i="7"/>
  <c r="G69" i="7"/>
  <c r="D108" i="7"/>
  <c r="C13" i="7"/>
  <c r="G59" i="7"/>
  <c r="F70" i="7"/>
  <c r="F108" i="7"/>
  <c r="D121" i="7"/>
  <c r="C25" i="7"/>
  <c r="G70" i="7"/>
  <c r="C99" i="7"/>
  <c r="G108" i="7"/>
  <c r="F121" i="7"/>
  <c r="D25" i="7"/>
  <c r="C14" i="7"/>
  <c r="F60" i="7"/>
  <c r="D99" i="7"/>
  <c r="D14" i="7"/>
  <c r="E25" i="7"/>
  <c r="G99" i="7"/>
  <c r="F109" i="7"/>
  <c r="C52" i="7"/>
  <c r="E15" i="7"/>
  <c r="E26" i="7"/>
  <c r="C38" i="7"/>
  <c r="D52" i="7"/>
  <c r="G61" i="7"/>
  <c r="D63" i="7"/>
  <c r="C84" i="7"/>
  <c r="C55" i="7"/>
  <c r="E63" i="7"/>
  <c r="D84" i="7"/>
  <c r="C103" i="7"/>
  <c r="E148" i="7"/>
  <c r="E55" i="7"/>
  <c r="E124" i="7"/>
  <c r="F148" i="7"/>
  <c r="D16" i="7"/>
  <c r="C47" i="7"/>
  <c r="G16" i="7"/>
  <c r="D47" i="7"/>
  <c r="F55" i="7"/>
  <c r="G76" i="7"/>
  <c r="C85" i="7"/>
  <c r="E96" i="7"/>
  <c r="F115" i="7"/>
  <c r="F124" i="7"/>
  <c r="C135" i="7"/>
  <c r="C104" i="7"/>
  <c r="G115" i="7"/>
  <c r="D38" i="7"/>
  <c r="C18" i="7"/>
  <c r="G27" i="7"/>
  <c r="E38" i="7"/>
  <c r="D48" i="7"/>
  <c r="D77" i="7"/>
  <c r="C97" i="7"/>
  <c r="F38" i="7"/>
  <c r="E48" i="7"/>
  <c r="E77" i="7"/>
  <c r="E87" i="7"/>
  <c r="D97" i="7"/>
  <c r="D106" i="7"/>
  <c r="G127" i="7"/>
  <c r="C9" i="7"/>
  <c r="G38" i="7"/>
  <c r="F77" i="7"/>
  <c r="E97" i="7"/>
  <c r="F9" i="7"/>
  <c r="C59" i="7"/>
  <c r="G77" i="7"/>
  <c r="G17" i="7"/>
  <c r="F25" i="7"/>
  <c r="D41" i="7"/>
  <c r="G54" i="7"/>
  <c r="C62" i="7"/>
  <c r="D128" i="7"/>
  <c r="E137" i="7"/>
  <c r="E42" i="7"/>
  <c r="F48" i="7"/>
  <c r="C87" i="7"/>
  <c r="D103" i="7"/>
  <c r="F120" i="7"/>
  <c r="G138" i="7"/>
  <c r="C35" i="7"/>
  <c r="F42" i="7"/>
  <c r="G48" i="7"/>
  <c r="C80" i="7"/>
  <c r="D87" i="7"/>
  <c r="G110" i="7"/>
  <c r="G19" i="7"/>
  <c r="G42" i="7"/>
  <c r="C72" i="7"/>
  <c r="F87" i="7"/>
  <c r="E37" i="7"/>
  <c r="C43" i="7"/>
  <c r="D65" i="7"/>
  <c r="F97" i="7"/>
  <c r="E104" i="7"/>
  <c r="C141" i="7"/>
  <c r="D13" i="7"/>
  <c r="D20" i="7"/>
  <c r="C28" i="7"/>
  <c r="F37" i="7"/>
  <c r="D43" i="7"/>
  <c r="D50" i="7"/>
  <c r="E65" i="7"/>
  <c r="C81" i="7"/>
  <c r="F104" i="7"/>
  <c r="C131" i="7"/>
  <c r="D141" i="7"/>
  <c r="D28" i="7"/>
  <c r="G37" i="7"/>
  <c r="F43" i="7"/>
  <c r="E50" i="7"/>
  <c r="F65" i="7"/>
  <c r="C74" i="7"/>
  <c r="E81" i="7"/>
  <c r="G104" i="7"/>
  <c r="G114" i="7"/>
  <c r="C123" i="7"/>
  <c r="F131" i="7"/>
  <c r="F141" i="7"/>
  <c r="C4" i="7"/>
  <c r="C21" i="7"/>
  <c r="F28" i="7"/>
  <c r="G43" i="7"/>
  <c r="F50" i="7"/>
  <c r="D74" i="7"/>
  <c r="F81" i="7"/>
  <c r="D123" i="7"/>
  <c r="W6" i="3"/>
  <c r="A2" i="3" s="1"/>
  <c r="W6" i="4"/>
  <c r="A2" i="4" s="1"/>
  <c r="F162" i="7"/>
  <c r="D270" i="7"/>
  <c r="C270" i="7"/>
  <c r="F201" i="7"/>
  <c r="E201" i="7"/>
  <c r="G250" i="7"/>
  <c r="E294" i="7"/>
  <c r="E182" i="7"/>
  <c r="E270" i="7"/>
  <c r="D218" i="7"/>
  <c r="F250" i="7"/>
  <c r="E282" i="7"/>
  <c r="G265" i="7"/>
  <c r="F249" i="7"/>
  <c r="G238" i="7"/>
  <c r="D282" i="7"/>
  <c r="D265" i="7"/>
  <c r="G228" i="7"/>
  <c r="C265" i="7"/>
  <c r="E228" i="7"/>
  <c r="G189" i="7"/>
  <c r="W6" i="5"/>
  <c r="A2" i="5" s="1"/>
  <c r="W6" i="1"/>
  <c r="A2" i="1" s="1"/>
  <c r="D152" i="7"/>
  <c r="E452" i="7"/>
  <c r="C452" i="7"/>
  <c r="C302" i="7"/>
  <c r="D302" i="7"/>
  <c r="E302" i="7"/>
  <c r="F302" i="7"/>
  <c r="D253" i="7"/>
  <c r="G299" i="7"/>
  <c r="F233" i="7"/>
  <c r="G223" i="7"/>
  <c r="G157" i="7"/>
  <c r="F299" i="7"/>
  <c r="F291" i="7"/>
  <c r="G277" i="7"/>
  <c r="D242" i="7"/>
  <c r="E233" i="7"/>
  <c r="F223" i="7"/>
  <c r="F157" i="7"/>
  <c r="D184" i="7"/>
  <c r="D292" i="7"/>
  <c r="E299" i="7"/>
  <c r="E291" i="7"/>
  <c r="D233" i="7"/>
  <c r="D223" i="7"/>
  <c r="E157" i="7"/>
  <c r="D299" i="7"/>
  <c r="C291" i="7"/>
  <c r="F265" i="7"/>
  <c r="C233" i="7"/>
  <c r="C223" i="7"/>
  <c r="F182" i="7"/>
  <c r="D157" i="7"/>
  <c r="C253" i="7"/>
  <c r="C275" i="7"/>
  <c r="E250" i="7"/>
  <c r="G239" i="7"/>
  <c r="F232" i="7"/>
  <c r="C182" i="7"/>
  <c r="F292" i="7"/>
  <c r="G243" i="7"/>
  <c r="F239" i="7"/>
  <c r="G184" i="7"/>
  <c r="E184" i="7"/>
  <c r="G274" i="7"/>
  <c r="D275" i="7"/>
  <c r="F274" i="7"/>
  <c r="F238" i="7"/>
  <c r="G179" i="7"/>
  <c r="C165" i="7"/>
  <c r="F184" i="7"/>
  <c r="G294" i="7"/>
  <c r="G261" i="7"/>
  <c r="F248" i="7"/>
  <c r="E238" i="7"/>
  <c r="E218" i="7"/>
  <c r="G201" i="7"/>
  <c r="F179" i="7"/>
  <c r="D215" i="7"/>
  <c r="F294" i="7"/>
  <c r="E248" i="7"/>
  <c r="D238" i="7"/>
  <c r="E179" i="7"/>
  <c r="E292" i="7"/>
  <c r="D182" i="7"/>
  <c r="D248" i="7"/>
  <c r="C238" i="7"/>
  <c r="F228" i="7"/>
  <c r="C218" i="7"/>
  <c r="E186" i="7"/>
  <c r="D179" i="7"/>
  <c r="D294" i="7"/>
  <c r="G282" i="7"/>
  <c r="C248" i="7"/>
  <c r="D201" i="7"/>
  <c r="C179" i="7"/>
  <c r="F282" i="7"/>
  <c r="F270" i="7"/>
  <c r="C228" i="7"/>
  <c r="D194" i="7"/>
  <c r="C194" i="7"/>
  <c r="F194" i="7"/>
  <c r="G194" i="7"/>
  <c r="C272" i="7"/>
  <c r="E272" i="7"/>
  <c r="F272" i="7"/>
  <c r="G272" i="7"/>
  <c r="F289" i="7"/>
  <c r="D221" i="7"/>
  <c r="C221" i="7"/>
  <c r="F221" i="7"/>
  <c r="G221" i="7"/>
  <c r="G211" i="7"/>
  <c r="G174" i="7"/>
  <c r="G289" i="7"/>
  <c r="G222" i="7"/>
  <c r="F211" i="7"/>
  <c r="C189" i="7"/>
  <c r="F174" i="7"/>
  <c r="D277" i="7"/>
  <c r="E277" i="7"/>
  <c r="F277" i="7"/>
  <c r="E174" i="7"/>
  <c r="C162" i="7"/>
  <c r="D162" i="7"/>
  <c r="F247" i="7"/>
  <c r="G247" i="7"/>
  <c r="E194" i="7"/>
  <c r="D189" i="7"/>
  <c r="C243" i="7"/>
  <c r="C289" i="7"/>
  <c r="D289" i="7"/>
  <c r="F243" i="7"/>
  <c r="C226" i="7"/>
  <c r="E226" i="7"/>
  <c r="F226" i="7"/>
  <c r="G226" i="7"/>
  <c r="E230" i="7"/>
  <c r="C211" i="7"/>
  <c r="D211" i="7"/>
  <c r="E211" i="7"/>
  <c r="E243" i="7"/>
  <c r="D243" i="7"/>
  <c r="C284" i="7"/>
  <c r="F178" i="7"/>
  <c r="G178" i="7"/>
  <c r="E231" i="7"/>
  <c r="C231" i="7"/>
  <c r="D231" i="7"/>
  <c r="D272" i="7"/>
  <c r="D174" i="7"/>
  <c r="E189" i="7"/>
  <c r="D267" i="7"/>
  <c r="C267" i="7"/>
  <c r="F267" i="7"/>
  <c r="G267" i="7"/>
  <c r="D257" i="7"/>
  <c r="E257" i="7"/>
  <c r="D226" i="7"/>
  <c r="G217" i="7"/>
  <c r="G206" i="7"/>
  <c r="E162" i="7"/>
  <c r="G283" i="7"/>
  <c r="E267" i="7"/>
  <c r="C216" i="7"/>
  <c r="D216" i="7"/>
  <c r="F216" i="7"/>
  <c r="G216" i="7"/>
  <c r="F206" i="7"/>
  <c r="G196" i="7"/>
  <c r="G177" i="7"/>
  <c r="C177" i="7"/>
  <c r="D177" i="7"/>
  <c r="F177" i="7"/>
  <c r="E177" i="7"/>
  <c r="G257" i="7"/>
  <c r="E216" i="7"/>
  <c r="E206" i="7"/>
  <c r="F155" i="7"/>
  <c r="E155" i="7"/>
  <c r="D155" i="7"/>
  <c r="C155" i="7"/>
  <c r="G199" i="7"/>
  <c r="C199" i="7"/>
  <c r="D199" i="7"/>
  <c r="E199" i="7"/>
  <c r="F199" i="7"/>
  <c r="F257" i="7"/>
  <c r="D206" i="7"/>
  <c r="E298" i="7"/>
  <c r="G204" i="7"/>
  <c r="F204" i="7"/>
  <c r="E204" i="7"/>
  <c r="C204" i="7"/>
  <c r="D204" i="7"/>
  <c r="C174" i="7"/>
  <c r="G172" i="7"/>
  <c r="F172" i="7"/>
  <c r="C172" i="7"/>
  <c r="D172" i="7"/>
  <c r="E172" i="7"/>
  <c r="C206" i="7"/>
  <c r="G195" i="7"/>
  <c r="C167" i="7"/>
  <c r="E167" i="7"/>
  <c r="F167" i="7"/>
  <c r="G167" i="7"/>
  <c r="G200" i="7"/>
  <c r="G173" i="7"/>
  <c r="G156" i="7"/>
  <c r="G245" i="7"/>
  <c r="E152" i="7"/>
  <c r="D297" i="7"/>
  <c r="C292" i="7"/>
  <c r="G287" i="7"/>
  <c r="F276" i="7"/>
  <c r="G260" i="7"/>
  <c r="F255" i="7"/>
  <c r="C250" i="7"/>
  <c r="F245" i="7"/>
  <c r="D160" i="7"/>
  <c r="G255" i="7"/>
  <c r="C297" i="7"/>
  <c r="F287" i="7"/>
  <c r="C282" i="7"/>
  <c r="F260" i="7"/>
  <c r="E255" i="7"/>
  <c r="E245" i="7"/>
  <c r="C209" i="7"/>
  <c r="C160" i="7"/>
  <c r="E297" i="7"/>
  <c r="E287" i="7"/>
  <c r="G266" i="7"/>
  <c r="E260" i="7"/>
  <c r="D255" i="7"/>
  <c r="D245" i="7"/>
  <c r="C187" i="7"/>
  <c r="D287" i="7"/>
  <c r="D260" i="7"/>
  <c r="C255" i="7"/>
  <c r="C245" i="7"/>
  <c r="C287" i="7"/>
  <c r="C260" i="7"/>
  <c r="G218" i="7"/>
  <c r="G244" i="7"/>
  <c r="F218" i="7"/>
  <c r="D72" i="7"/>
  <c r="C8" i="7"/>
  <c r="E14" i="7"/>
  <c r="G20" i="7"/>
  <c r="E72" i="7"/>
  <c r="D85" i="7"/>
  <c r="G92" i="7"/>
  <c r="E98" i="7"/>
  <c r="E135" i="7"/>
  <c r="G149" i="7"/>
  <c r="D98" i="7"/>
  <c r="D135" i="7"/>
  <c r="D8" i="7"/>
  <c r="E32" i="7"/>
  <c r="C67" i="7"/>
  <c r="F72" i="7"/>
  <c r="F98" i="7"/>
  <c r="C118" i="7"/>
  <c r="F135" i="7"/>
  <c r="D26" i="7"/>
  <c r="F32" i="7"/>
  <c r="C50" i="7"/>
  <c r="D67" i="7"/>
  <c r="E93" i="7"/>
  <c r="G98" i="7"/>
  <c r="F110" i="7"/>
  <c r="G135" i="7"/>
  <c r="F21" i="7"/>
  <c r="D40" i="7"/>
  <c r="D94" i="7"/>
  <c r="G111" i="7"/>
  <c r="D125" i="7"/>
  <c r="E125" i="7"/>
  <c r="C16" i="7"/>
  <c r="F22" i="7"/>
  <c r="D35" i="7"/>
  <c r="C57" i="7"/>
  <c r="E74" i="7"/>
  <c r="F94" i="7"/>
  <c r="G119" i="7"/>
  <c r="F125" i="7"/>
  <c r="D131" i="7"/>
  <c r="F137" i="7"/>
  <c r="C106" i="7"/>
  <c r="E131" i="7"/>
  <c r="G137" i="7"/>
  <c r="C145" i="7"/>
  <c r="D4" i="7"/>
  <c r="C11" i="7"/>
  <c r="E28" i="7"/>
  <c r="E36" i="7"/>
  <c r="G41" i="7"/>
  <c r="C58" i="7"/>
  <c r="C114" i="7"/>
  <c r="E4" i="7"/>
  <c r="E11" i="7"/>
  <c r="C23" i="7"/>
  <c r="E47" i="7"/>
  <c r="D58" i="7"/>
  <c r="C70" i="7"/>
  <c r="D76" i="7"/>
  <c r="C89" i="7"/>
  <c r="D114" i="7"/>
  <c r="C126" i="7"/>
  <c r="D138" i="7"/>
  <c r="F11" i="7"/>
  <c r="D23" i="7"/>
  <c r="C37" i="7"/>
  <c r="C42" i="7"/>
  <c r="D53" i="7"/>
  <c r="E58" i="7"/>
  <c r="D70" i="7"/>
  <c r="E76" i="7"/>
  <c r="D89" i="7"/>
  <c r="E114" i="7"/>
  <c r="D126" i="7"/>
  <c r="E138" i="7"/>
  <c r="C147" i="7"/>
  <c r="E5" i="7"/>
  <c r="G23" i="7"/>
  <c r="D37" i="7"/>
  <c r="D42" i="7"/>
  <c r="C65" i="7"/>
  <c r="E70" i="7"/>
  <c r="F76" i="7"/>
  <c r="G89" i="7"/>
  <c r="C102" i="7"/>
  <c r="G126" i="7"/>
  <c r="F138" i="7"/>
  <c r="D147" i="7"/>
  <c r="E64" i="7"/>
  <c r="D64" i="7"/>
  <c r="C64" i="7"/>
  <c r="E136" i="7"/>
  <c r="D136" i="7"/>
  <c r="C136" i="7"/>
  <c r="G82" i="7"/>
  <c r="F82" i="7"/>
  <c r="E82" i="7"/>
  <c r="D82" i="7"/>
  <c r="C82" i="7"/>
  <c r="E121" i="7"/>
  <c r="G30" i="7"/>
  <c r="C30" i="7"/>
  <c r="D148" i="7"/>
  <c r="C148" i="7"/>
  <c r="G116" i="7"/>
  <c r="F116" i="7"/>
  <c r="E116" i="7"/>
  <c r="D116" i="7"/>
  <c r="C116" i="7"/>
  <c r="G11" i="7"/>
  <c r="D57" i="7"/>
  <c r="E109" i="7"/>
  <c r="D109" i="7"/>
  <c r="C109" i="7"/>
  <c r="G143" i="7"/>
  <c r="F143" i="7"/>
  <c r="E143" i="7"/>
  <c r="D143" i="7"/>
  <c r="C143" i="7"/>
  <c r="F45" i="7"/>
  <c r="D45" i="7"/>
  <c r="C45" i="7"/>
  <c r="C125" i="7"/>
  <c r="G140" i="7"/>
  <c r="D140" i="7"/>
  <c r="C140" i="7"/>
  <c r="C10" i="7"/>
  <c r="G10" i="7"/>
  <c r="F10" i="7"/>
  <c r="E10" i="7"/>
  <c r="D10" i="7"/>
  <c r="G103" i="7"/>
  <c r="F103" i="7"/>
  <c r="E132" i="7"/>
  <c r="G132" i="7"/>
  <c r="F132" i="7"/>
  <c r="C91" i="7"/>
  <c r="C94" i="7"/>
  <c r="F105" i="7"/>
  <c r="G105" i="7"/>
  <c r="E60" i="7"/>
  <c r="D60" i="7"/>
  <c r="C60" i="7"/>
  <c r="D91" i="7"/>
  <c r="D49" i="7"/>
  <c r="E49" i="7"/>
  <c r="C26" i="7"/>
  <c r="D33" i="7"/>
  <c r="G33" i="7"/>
  <c r="F33" i="7"/>
  <c r="E33" i="7"/>
  <c r="C33" i="7"/>
  <c r="D79" i="7"/>
  <c r="C79" i="7"/>
  <c r="E91" i="7"/>
  <c r="D3" i="7"/>
  <c r="C3" i="7"/>
  <c r="G62" i="7"/>
  <c r="D62" i="7"/>
  <c r="C53" i="7"/>
  <c r="F91" i="7"/>
  <c r="G113" i="7"/>
  <c r="F113" i="7"/>
  <c r="E113" i="7"/>
  <c r="D113" i="7"/>
  <c r="C113" i="7"/>
  <c r="F75" i="7"/>
  <c r="E75" i="7"/>
  <c r="D75" i="7"/>
  <c r="C75" i="7"/>
  <c r="F6" i="7"/>
  <c r="E6" i="7"/>
  <c r="D6" i="7"/>
  <c r="C6" i="7"/>
  <c r="C19" i="7"/>
  <c r="F64" i="7"/>
  <c r="G91" i="7"/>
  <c r="C146" i="7"/>
  <c r="G130" i="7"/>
  <c r="F130" i="7"/>
  <c r="C15" i="7"/>
  <c r="D71" i="7"/>
  <c r="G71" i="7"/>
  <c r="F71" i="7"/>
  <c r="E71" i="7"/>
  <c r="D19" i="7"/>
  <c r="F49" i="7"/>
  <c r="G64" i="7"/>
  <c r="G86" i="7"/>
  <c r="F86" i="7"/>
  <c r="E86" i="7"/>
  <c r="D86" i="7"/>
  <c r="C86" i="7"/>
  <c r="E16" i="7"/>
  <c r="E20" i="7"/>
  <c r="C36" i="7"/>
  <c r="F47" i="7"/>
  <c r="F88" i="7"/>
  <c r="C96" i="7"/>
  <c r="E99" i="7"/>
  <c r="C111" i="7"/>
  <c r="E126" i="7"/>
  <c r="D142" i="7"/>
  <c r="C150" i="7"/>
  <c r="D32" i="7"/>
  <c r="D36" i="7"/>
  <c r="D81" i="7"/>
  <c r="G88" i="7"/>
  <c r="D96" i="7"/>
  <c r="D111" i="7"/>
  <c r="E115" i="7"/>
  <c r="E142" i="7"/>
  <c r="D150" i="7"/>
  <c r="D2" i="7"/>
  <c r="C2" i="7"/>
  <c r="E2" i="7"/>
  <c r="G147" i="7"/>
  <c r="F2" i="7"/>
  <c r="G2" i="7"/>
  <c r="D18" i="7"/>
  <c r="G67" i="7"/>
  <c r="G120" i="7"/>
  <c r="D452" i="7"/>
  <c r="F452" i="7"/>
  <c r="E161" i="7"/>
  <c r="F161" i="7"/>
  <c r="C161" i="7"/>
  <c r="D161" i="7"/>
  <c r="C256" i="7"/>
  <c r="D256" i="7"/>
  <c r="E256" i="7"/>
  <c r="F256" i="7"/>
  <c r="G256" i="7"/>
  <c r="G301" i="7"/>
  <c r="G279" i="7"/>
  <c r="G252" i="7"/>
  <c r="E286" i="7"/>
  <c r="G264" i="7"/>
  <c r="E252" i="7"/>
  <c r="G240" i="7"/>
  <c r="E237" i="7"/>
  <c r="F225" i="7"/>
  <c r="C193" i="7"/>
  <c r="D193" i="7"/>
  <c r="F193" i="7"/>
  <c r="G193" i="7"/>
  <c r="C181" i="7"/>
  <c r="F169" i="7"/>
  <c r="D301" i="7"/>
  <c r="D279" i="7"/>
  <c r="G271" i="7"/>
  <c r="D264" i="7"/>
  <c r="F240" i="7"/>
  <c r="C232" i="7"/>
  <c r="D232" i="7"/>
  <c r="G232" i="7"/>
  <c r="C225" i="7"/>
  <c r="G213" i="7"/>
  <c r="E169" i="7"/>
  <c r="C301" i="7"/>
  <c r="G293" i="7"/>
  <c r="G286" i="7"/>
  <c r="C279" i="7"/>
  <c r="C264" i="7"/>
  <c r="C251" i="7"/>
  <c r="D251" i="7"/>
  <c r="E251" i="7"/>
  <c r="F251" i="7"/>
  <c r="G251" i="7"/>
  <c r="D247" i="7"/>
  <c r="E247" i="7"/>
  <c r="E240" i="7"/>
  <c r="F213" i="7"/>
  <c r="C208" i="7"/>
  <c r="D208" i="7"/>
  <c r="C237" i="7"/>
  <c r="F237" i="7"/>
  <c r="G237" i="7"/>
  <c r="G198" i="7"/>
  <c r="G161" i="7"/>
  <c r="C164" i="7"/>
  <c r="D164" i="7"/>
  <c r="C278" i="7"/>
  <c r="D278" i="7"/>
  <c r="E278" i="7"/>
  <c r="F278" i="7"/>
  <c r="G278" i="7"/>
  <c r="E220" i="7"/>
  <c r="F220" i="7"/>
  <c r="F196" i="7"/>
  <c r="G296" i="7"/>
  <c r="E227" i="7"/>
  <c r="C227" i="7"/>
  <c r="D227" i="7"/>
  <c r="F208" i="7"/>
  <c r="E196" i="7"/>
  <c r="E183" i="7"/>
  <c r="C183" i="7"/>
  <c r="D183" i="7"/>
  <c r="G159" i="7"/>
  <c r="F279" i="7"/>
  <c r="E301" i="7"/>
  <c r="E213" i="7"/>
  <c r="D188" i="7"/>
  <c r="C188" i="7"/>
  <c r="E188" i="7"/>
  <c r="G188" i="7"/>
  <c r="C235" i="7"/>
  <c r="C212" i="7"/>
  <c r="D212" i="7"/>
  <c r="E212" i="7"/>
  <c r="F212" i="7"/>
  <c r="G212" i="7"/>
  <c r="F296" i="7"/>
  <c r="E274" i="7"/>
  <c r="C247" i="7"/>
  <c r="E208" i="7"/>
  <c r="D196" i="7"/>
  <c r="C191" i="7"/>
  <c r="F159" i="7"/>
  <c r="E296" i="7"/>
  <c r="D274" i="7"/>
  <c r="G262" i="7"/>
  <c r="G235" i="7"/>
  <c r="G220" i="7"/>
  <c r="G183" i="7"/>
  <c r="G176" i="7"/>
  <c r="C154" i="7"/>
  <c r="E154" i="7"/>
  <c r="F154" i="7"/>
  <c r="C169" i="7"/>
  <c r="C213" i="7"/>
  <c r="F181" i="7"/>
  <c r="E279" i="7"/>
  <c r="D240" i="7"/>
  <c r="E193" i="7"/>
  <c r="C286" i="7"/>
  <c r="D254" i="7"/>
  <c r="C254" i="7"/>
  <c r="G254" i="7"/>
  <c r="C196" i="7"/>
  <c r="D296" i="7"/>
  <c r="F262" i="7"/>
  <c r="F235" i="7"/>
  <c r="F227" i="7"/>
  <c r="D220" i="7"/>
  <c r="F183" i="7"/>
  <c r="E293" i="7"/>
  <c r="C293" i="7"/>
  <c r="D293" i="7"/>
  <c r="F164" i="7"/>
  <c r="D286" i="7"/>
  <c r="C259" i="7"/>
  <c r="F259" i="7"/>
  <c r="G259" i="7"/>
  <c r="D259" i="7"/>
  <c r="D203" i="7"/>
  <c r="E203" i="7"/>
  <c r="C273" i="7"/>
  <c r="D273" i="7"/>
  <c r="E273" i="7"/>
  <c r="F273" i="7"/>
  <c r="G273" i="7"/>
  <c r="D269" i="7"/>
  <c r="E269" i="7"/>
  <c r="E262" i="7"/>
  <c r="F254" i="7"/>
  <c r="E235" i="7"/>
  <c r="C230" i="7"/>
  <c r="D230" i="7"/>
  <c r="C220" i="7"/>
  <c r="G191" i="7"/>
  <c r="C186" i="7"/>
  <c r="D186" i="7"/>
  <c r="C198" i="7"/>
  <c r="E198" i="7"/>
  <c r="F198" i="7"/>
  <c r="C252" i="7"/>
  <c r="D252" i="7"/>
  <c r="D225" i="7"/>
  <c r="E225" i="7"/>
  <c r="F210" i="7"/>
  <c r="E264" i="7"/>
  <c r="F264" i="7"/>
  <c r="G300" i="7"/>
  <c r="C300" i="7"/>
  <c r="D300" i="7"/>
  <c r="E300" i="7"/>
  <c r="F300" i="7"/>
  <c r="E164" i="7"/>
  <c r="C295" i="7"/>
  <c r="D295" i="7"/>
  <c r="E295" i="7"/>
  <c r="F295" i="7"/>
  <c r="G295" i="7"/>
  <c r="G284" i="7"/>
  <c r="G281" i="7"/>
  <c r="D262" i="7"/>
  <c r="E254" i="7"/>
  <c r="E242" i="7"/>
  <c r="F242" i="7"/>
  <c r="D235" i="7"/>
  <c r="G203" i="7"/>
  <c r="F191" i="7"/>
  <c r="D171" i="7"/>
  <c r="C171" i="7"/>
  <c r="F171" i="7"/>
  <c r="G171" i="7"/>
  <c r="G154" i="7"/>
  <c r="F205" i="7"/>
  <c r="E205" i="7"/>
  <c r="C205" i="7"/>
  <c r="D205" i="7"/>
  <c r="D159" i="7"/>
  <c r="E159" i="7"/>
  <c r="F288" i="7"/>
  <c r="E288" i="7"/>
  <c r="C288" i="7"/>
  <c r="D288" i="7"/>
  <c r="F284" i="7"/>
  <c r="C262" i="7"/>
  <c r="C257" i="7"/>
  <c r="C234" i="7"/>
  <c r="D234" i="7"/>
  <c r="G234" i="7"/>
  <c r="E234" i="7"/>
  <c r="F234" i="7"/>
  <c r="C215" i="7"/>
  <c r="F215" i="7"/>
  <c r="G215" i="7"/>
  <c r="F203" i="7"/>
  <c r="E191" i="7"/>
  <c r="D154" i="7"/>
  <c r="D181" i="7"/>
  <c r="E181" i="7"/>
  <c r="E271" i="7"/>
  <c r="C271" i="7"/>
  <c r="D271" i="7"/>
  <c r="F286" i="7"/>
  <c r="C240" i="7"/>
  <c r="F188" i="7"/>
  <c r="C281" i="7"/>
  <c r="F281" i="7"/>
  <c r="E284" i="7"/>
  <c r="D281" i="7"/>
  <c r="G269" i="7"/>
  <c r="D249" i="7"/>
  <c r="E249" i="7"/>
  <c r="C249" i="7"/>
  <c r="G230" i="7"/>
  <c r="C203" i="7"/>
  <c r="D191" i="7"/>
  <c r="G186" i="7"/>
  <c r="D210" i="7"/>
  <c r="C210" i="7"/>
  <c r="G210" i="7"/>
  <c r="C229" i="7"/>
  <c r="D229" i="7"/>
  <c r="E229" i="7"/>
  <c r="F229" i="7"/>
  <c r="G229" i="7"/>
  <c r="G181" i="7"/>
  <c r="F301" i="7"/>
  <c r="G225" i="7"/>
  <c r="G169" i="7"/>
  <c r="C168" i="7"/>
  <c r="D168" i="7"/>
  <c r="E168" i="7"/>
  <c r="F168" i="7"/>
  <c r="G168" i="7"/>
  <c r="C176" i="7"/>
  <c r="E176" i="7"/>
  <c r="F176" i="7"/>
  <c r="C298" i="7"/>
  <c r="D298" i="7"/>
  <c r="G298" i="7"/>
  <c r="G291" i="7"/>
  <c r="D276" i="7"/>
  <c r="C276" i="7"/>
  <c r="G276" i="7"/>
  <c r="F269" i="7"/>
  <c r="G242" i="7"/>
  <c r="F230" i="7"/>
  <c r="C190" i="7"/>
  <c r="D190" i="7"/>
  <c r="E190" i="7"/>
  <c r="F190" i="7"/>
  <c r="G190" i="7"/>
  <c r="F186" i="7"/>
  <c r="E171" i="7"/>
  <c r="E166" i="7"/>
  <c r="D166" i="7"/>
  <c r="C166" i="7"/>
  <c r="G166" i="7"/>
  <c r="F283" i="7"/>
  <c r="F261" i="7"/>
  <c r="E244" i="7"/>
  <c r="E222" i="7"/>
  <c r="F217" i="7"/>
  <c r="E200" i="7"/>
  <c r="F195" i="7"/>
  <c r="E178" i="7"/>
  <c r="F173" i="7"/>
  <c r="E156" i="7"/>
  <c r="E283" i="7"/>
  <c r="D266" i="7"/>
  <c r="E261" i="7"/>
  <c r="D244" i="7"/>
  <c r="E239" i="7"/>
  <c r="D222" i="7"/>
  <c r="E217" i="7"/>
  <c r="G207" i="7"/>
  <c r="D200" i="7"/>
  <c r="E195" i="7"/>
  <c r="G185" i="7"/>
  <c r="D178" i="7"/>
  <c r="E173" i="7"/>
  <c r="G163" i="7"/>
  <c r="D156" i="7"/>
  <c r="G290" i="7"/>
  <c r="D283" i="7"/>
  <c r="G268" i="7"/>
  <c r="C266" i="7"/>
  <c r="D261" i="7"/>
  <c r="G246" i="7"/>
  <c r="C244" i="7"/>
  <c r="D239" i="7"/>
  <c r="G224" i="7"/>
  <c r="C222" i="7"/>
  <c r="D217" i="7"/>
  <c r="F207" i="7"/>
  <c r="G202" i="7"/>
  <c r="C200" i="7"/>
  <c r="D195" i="7"/>
  <c r="F185" i="7"/>
  <c r="G180" i="7"/>
  <c r="C178" i="7"/>
  <c r="D173" i="7"/>
  <c r="F163" i="7"/>
  <c r="G158" i="7"/>
  <c r="C156" i="7"/>
  <c r="F266" i="7"/>
  <c r="F222" i="7"/>
  <c r="F290" i="7"/>
  <c r="G285" i="7"/>
  <c r="C283" i="7"/>
  <c r="F268" i="7"/>
  <c r="G263" i="7"/>
  <c r="C261" i="7"/>
  <c r="F246" i="7"/>
  <c r="G241" i="7"/>
  <c r="C239" i="7"/>
  <c r="F224" i="7"/>
  <c r="G219" i="7"/>
  <c r="C217" i="7"/>
  <c r="E207" i="7"/>
  <c r="F202" i="7"/>
  <c r="G197" i="7"/>
  <c r="C195" i="7"/>
  <c r="E185" i="7"/>
  <c r="F180" i="7"/>
  <c r="G175" i="7"/>
  <c r="C173" i="7"/>
  <c r="E163" i="7"/>
  <c r="F158" i="7"/>
  <c r="G153" i="7"/>
  <c r="E290" i="7"/>
  <c r="F285" i="7"/>
  <c r="G280" i="7"/>
  <c r="E268" i="7"/>
  <c r="F263" i="7"/>
  <c r="G258" i="7"/>
  <c r="E246" i="7"/>
  <c r="F241" i="7"/>
  <c r="G236" i="7"/>
  <c r="E224" i="7"/>
  <c r="F219" i="7"/>
  <c r="G214" i="7"/>
  <c r="D207" i="7"/>
  <c r="E202" i="7"/>
  <c r="F197" i="7"/>
  <c r="G192" i="7"/>
  <c r="D185" i="7"/>
  <c r="E180" i="7"/>
  <c r="F175" i="7"/>
  <c r="G170" i="7"/>
  <c r="D163" i="7"/>
  <c r="E158" i="7"/>
  <c r="F153" i="7"/>
  <c r="G297" i="7"/>
  <c r="D290" i="7"/>
  <c r="E285" i="7"/>
  <c r="F280" i="7"/>
  <c r="G275" i="7"/>
  <c r="D268" i="7"/>
  <c r="E263" i="7"/>
  <c r="F258" i="7"/>
  <c r="G253" i="7"/>
  <c r="D246" i="7"/>
  <c r="E241" i="7"/>
  <c r="F236" i="7"/>
  <c r="G231" i="7"/>
  <c r="D224" i="7"/>
  <c r="E219" i="7"/>
  <c r="F214" i="7"/>
  <c r="G209" i="7"/>
  <c r="C207" i="7"/>
  <c r="D202" i="7"/>
  <c r="E197" i="7"/>
  <c r="F192" i="7"/>
  <c r="G187" i="7"/>
  <c r="C185" i="7"/>
  <c r="D180" i="7"/>
  <c r="E175" i="7"/>
  <c r="F170" i="7"/>
  <c r="G165" i="7"/>
  <c r="C163" i="7"/>
  <c r="D158" i="7"/>
  <c r="E153" i="7"/>
  <c r="C290" i="7"/>
  <c r="D285" i="7"/>
  <c r="E280" i="7"/>
  <c r="F275" i="7"/>
  <c r="C268" i="7"/>
  <c r="D263" i="7"/>
  <c r="E258" i="7"/>
  <c r="F253" i="7"/>
  <c r="C246" i="7"/>
  <c r="D241" i="7"/>
  <c r="E236" i="7"/>
  <c r="F231" i="7"/>
  <c r="C224" i="7"/>
  <c r="D219" i="7"/>
  <c r="E214" i="7"/>
  <c r="F209" i="7"/>
  <c r="C202" i="7"/>
  <c r="D197" i="7"/>
  <c r="E192" i="7"/>
  <c r="F187" i="7"/>
  <c r="C180" i="7"/>
  <c r="D175" i="7"/>
  <c r="E170" i="7"/>
  <c r="F165" i="7"/>
  <c r="G160" i="7"/>
  <c r="C158" i="7"/>
  <c r="D153" i="7"/>
  <c r="C285" i="7"/>
  <c r="D280" i="7"/>
  <c r="C263" i="7"/>
  <c r="D258" i="7"/>
  <c r="C241" i="7"/>
  <c r="D236" i="7"/>
  <c r="C219" i="7"/>
  <c r="D214" i="7"/>
  <c r="E209" i="7"/>
  <c r="C197" i="7"/>
  <c r="D192" i="7"/>
  <c r="E187" i="7"/>
  <c r="C175" i="7"/>
  <c r="D170" i="7"/>
  <c r="E165" i="7"/>
  <c r="F160" i="7"/>
  <c r="G155" i="7"/>
  <c r="C153" i="7"/>
  <c r="C152" i="7"/>
  <c r="F152" i="7"/>
  <c r="E118" i="7"/>
  <c r="F8" i="7"/>
  <c r="E35" i="7"/>
  <c r="F52" i="7"/>
  <c r="F74" i="7"/>
  <c r="F118" i="7"/>
  <c r="E123" i="7"/>
  <c r="E145" i="7"/>
  <c r="G8" i="7"/>
  <c r="F13" i="7"/>
  <c r="E40" i="7"/>
  <c r="G52" i="7"/>
  <c r="F57" i="7"/>
  <c r="E62" i="7"/>
  <c r="F79" i="7"/>
  <c r="F101" i="7"/>
  <c r="G118" i="7"/>
  <c r="E128" i="7"/>
  <c r="G13" i="7"/>
  <c r="F18" i="7"/>
  <c r="E23" i="7"/>
  <c r="F40" i="7"/>
  <c r="E45" i="7"/>
  <c r="G57" i="7"/>
  <c r="F62" i="7"/>
  <c r="E67" i="7"/>
  <c r="G79" i="7"/>
  <c r="F84" i="7"/>
  <c r="E89" i="7"/>
  <c r="G101" i="7"/>
  <c r="F106" i="7"/>
  <c r="E111" i="7"/>
  <c r="G123" i="7"/>
  <c r="F128" i="7"/>
  <c r="E133" i="7"/>
  <c r="G145" i="7"/>
  <c r="F150" i="7"/>
  <c r="E140" i="7"/>
  <c r="E13" i="7"/>
  <c r="F30" i="7"/>
  <c r="E57" i="7"/>
  <c r="E79" i="7"/>
  <c r="F96" i="7"/>
  <c r="E101" i="7"/>
  <c r="F140" i="7"/>
  <c r="E18" i="7"/>
  <c r="F35" i="7"/>
  <c r="E84" i="7"/>
  <c r="E106" i="7"/>
  <c r="F123" i="7"/>
  <c r="F145" i="7"/>
  <c r="E150" i="7"/>
  <c r="G35" i="7"/>
  <c r="F4" i="7"/>
  <c r="E9" i="7"/>
  <c r="F26" i="7"/>
  <c r="E31" i="7"/>
  <c r="C107" i="7"/>
  <c r="D124" i="7"/>
  <c r="C129" i="7"/>
  <c r="E141" i="7"/>
  <c r="D146" i="7"/>
  <c r="C151" i="7"/>
  <c r="C24" i="7"/>
  <c r="C46" i="7"/>
  <c r="C68" i="7"/>
  <c r="C90" i="7"/>
  <c r="E102" i="7"/>
  <c r="D107" i="7"/>
  <c r="C112" i="7"/>
  <c r="D129" i="7"/>
  <c r="C134" i="7"/>
  <c r="E146" i="7"/>
  <c r="D151" i="7"/>
  <c r="C7" i="7"/>
  <c r="G9" i="7"/>
  <c r="F14" i="7"/>
  <c r="E19" i="7"/>
  <c r="D24" i="7"/>
  <c r="C29" i="7"/>
  <c r="G31" i="7"/>
  <c r="F36" i="7"/>
  <c r="E41" i="7"/>
  <c r="D46" i="7"/>
  <c r="C51" i="7"/>
  <c r="G53" i="7"/>
  <c r="D68" i="7"/>
  <c r="C73" i="7"/>
  <c r="E85" i="7"/>
  <c r="D90" i="7"/>
  <c r="C95" i="7"/>
  <c r="D112" i="7"/>
  <c r="C117" i="7"/>
  <c r="D134" i="7"/>
  <c r="C139" i="7"/>
  <c r="F146" i="7"/>
  <c r="E151" i="7"/>
  <c r="D7" i="7"/>
  <c r="C12" i="7"/>
  <c r="E24" i="7"/>
  <c r="D29" i="7"/>
  <c r="C34" i="7"/>
  <c r="E46" i="7"/>
  <c r="D51" i="7"/>
  <c r="C56" i="7"/>
  <c r="G58" i="7"/>
  <c r="F63" i="7"/>
  <c r="E68" i="7"/>
  <c r="D73" i="7"/>
  <c r="C78" i="7"/>
  <c r="G80" i="7"/>
  <c r="F85" i="7"/>
  <c r="E90" i="7"/>
  <c r="D95" i="7"/>
  <c r="C100" i="7"/>
  <c r="G102" i="7"/>
  <c r="F107" i="7"/>
  <c r="E112" i="7"/>
  <c r="D117" i="7"/>
  <c r="C122" i="7"/>
  <c r="G124" i="7"/>
  <c r="F129" i="7"/>
  <c r="E134" i="7"/>
  <c r="D139" i="7"/>
  <c r="C144" i="7"/>
  <c r="G146" i="7"/>
  <c r="F151" i="7"/>
  <c r="E7" i="7"/>
  <c r="D12" i="7"/>
  <c r="C17" i="7"/>
  <c r="F24" i="7"/>
  <c r="E29" i="7"/>
  <c r="D34" i="7"/>
  <c r="C39" i="7"/>
  <c r="F46" i="7"/>
  <c r="E51" i="7"/>
  <c r="D56" i="7"/>
  <c r="C61" i="7"/>
  <c r="G63" i="7"/>
  <c r="F68" i="7"/>
  <c r="E73" i="7"/>
  <c r="D78" i="7"/>
  <c r="C83" i="7"/>
  <c r="G85" i="7"/>
  <c r="F90" i="7"/>
  <c r="E95" i="7"/>
  <c r="D100" i="7"/>
  <c r="C105" i="7"/>
  <c r="G107" i="7"/>
  <c r="F112" i="7"/>
  <c r="E117" i="7"/>
  <c r="D122" i="7"/>
  <c r="C127" i="7"/>
  <c r="G129" i="7"/>
  <c r="F134" i="7"/>
  <c r="E139" i="7"/>
  <c r="D144" i="7"/>
  <c r="C149" i="7"/>
  <c r="G151" i="7"/>
  <c r="F7" i="7"/>
  <c r="E12" i="7"/>
  <c r="D17" i="7"/>
  <c r="C22" i="7"/>
  <c r="G24" i="7"/>
  <c r="F29" i="7"/>
  <c r="E34" i="7"/>
  <c r="D39" i="7"/>
  <c r="C44" i="7"/>
  <c r="G46" i="7"/>
  <c r="F51" i="7"/>
  <c r="E56" i="7"/>
  <c r="D61" i="7"/>
  <c r="C66" i="7"/>
  <c r="G68" i="7"/>
  <c r="F73" i="7"/>
  <c r="E78" i="7"/>
  <c r="D83" i="7"/>
  <c r="C88" i="7"/>
  <c r="G90" i="7"/>
  <c r="F95" i="7"/>
  <c r="E100" i="7"/>
  <c r="D105" i="7"/>
  <c r="C110" i="7"/>
  <c r="G112" i="7"/>
  <c r="F117" i="7"/>
  <c r="E122" i="7"/>
  <c r="D127" i="7"/>
  <c r="C132" i="7"/>
  <c r="G134" i="7"/>
  <c r="F139" i="7"/>
  <c r="E144" i="7"/>
  <c r="D149" i="7"/>
  <c r="C5" i="7"/>
  <c r="G7" i="7"/>
  <c r="F12" i="7"/>
  <c r="E17" i="7"/>
  <c r="D22" i="7"/>
  <c r="C27" i="7"/>
  <c r="G29" i="7"/>
  <c r="F34" i="7"/>
  <c r="E39" i="7"/>
  <c r="D44" i="7"/>
  <c r="C49" i="7"/>
  <c r="G51" i="7"/>
  <c r="F56" i="7"/>
  <c r="E61" i="7"/>
  <c r="D66" i="7"/>
  <c r="C71" i="7"/>
  <c r="G73" i="7"/>
  <c r="F78" i="7"/>
  <c r="E83" i="7"/>
  <c r="D88" i="7"/>
  <c r="C93" i="7"/>
  <c r="G95" i="7"/>
  <c r="F100" i="7"/>
  <c r="E105" i="7"/>
  <c r="D110" i="7"/>
  <c r="C115" i="7"/>
  <c r="G117" i="7"/>
  <c r="F122" i="7"/>
  <c r="E127" i="7"/>
  <c r="D132" i="7"/>
  <c r="C137" i="7"/>
  <c r="G139" i="7"/>
  <c r="F144" i="7"/>
  <c r="E149" i="7"/>
  <c r="L6" i="4"/>
  <c r="M6" i="4"/>
  <c r="N6" i="4" s="1"/>
  <c r="O6" i="4"/>
  <c r="P6" i="4"/>
  <c r="Q6" i="4" s="1"/>
  <c r="R6" i="4"/>
  <c r="S6" i="4"/>
  <c r="T6" i="4" s="1"/>
  <c r="U6" i="4"/>
  <c r="V6" i="4"/>
  <c r="U6" i="3"/>
  <c r="S6" i="3"/>
  <c r="T6" i="3" s="1"/>
  <c r="R6" i="3"/>
  <c r="P6" i="3"/>
  <c r="Q6" i="3" s="1"/>
  <c r="O6" i="3"/>
  <c r="M6" i="3"/>
  <c r="N6" i="3" s="1"/>
  <c r="L6" i="3"/>
  <c r="G601" i="7"/>
  <c r="C600" i="7"/>
  <c r="I598" i="7"/>
  <c r="H598" i="7" s="1"/>
  <c r="F598" i="7"/>
  <c r="I596" i="7"/>
  <c r="H596" i="7" s="1"/>
  <c r="F595" i="7"/>
  <c r="E595" i="7"/>
  <c r="D595" i="7"/>
  <c r="C594" i="7"/>
  <c r="G593" i="7"/>
  <c r="F593" i="7"/>
  <c r="C590" i="7"/>
  <c r="C589" i="7"/>
  <c r="G588" i="7"/>
  <c r="D587" i="7"/>
  <c r="G584" i="7"/>
  <c r="I584" i="7"/>
  <c r="H584" i="7" s="1"/>
  <c r="I583" i="7"/>
  <c r="H583" i="7" s="1"/>
  <c r="D582" i="7"/>
  <c r="I581" i="7"/>
  <c r="H581" i="7" s="1"/>
  <c r="D580" i="7"/>
  <c r="D579" i="7"/>
  <c r="C579" i="7"/>
  <c r="I578" i="7"/>
  <c r="H578" i="7" s="1"/>
  <c r="G577" i="7"/>
  <c r="C576" i="7"/>
  <c r="I574" i="7"/>
  <c r="H574" i="7" s="1"/>
  <c r="F573" i="7"/>
  <c r="I572" i="7"/>
  <c r="H572" i="7" s="1"/>
  <c r="I571" i="7"/>
  <c r="H571" i="7" s="1"/>
  <c r="I569" i="7"/>
  <c r="H569" i="7" s="1"/>
  <c r="G566" i="7"/>
  <c r="I565" i="7"/>
  <c r="H565" i="7" s="1"/>
  <c r="I562" i="7"/>
  <c r="H562" i="7" s="1"/>
  <c r="E559" i="7"/>
  <c r="G558" i="7"/>
  <c r="I557" i="7"/>
  <c r="H557" i="7" s="1"/>
  <c r="G555" i="7"/>
  <c r="F553" i="7"/>
  <c r="D553" i="7"/>
  <c r="D551" i="7"/>
  <c r="G550" i="7"/>
  <c r="E549" i="7"/>
  <c r="I547" i="7"/>
  <c r="H547" i="7" s="1"/>
  <c r="D546" i="7"/>
  <c r="I546" i="7"/>
  <c r="H546" i="7" s="1"/>
  <c r="G544" i="7"/>
  <c r="I544" i="7"/>
  <c r="H544" i="7" s="1"/>
  <c r="I540" i="7"/>
  <c r="H540" i="7" s="1"/>
  <c r="F540" i="7"/>
  <c r="E540" i="7"/>
  <c r="G539" i="7"/>
  <c r="C536" i="7"/>
  <c r="I535" i="7"/>
  <c r="H535" i="7" s="1"/>
  <c r="F534" i="7"/>
  <c r="G533" i="7"/>
  <c r="E533" i="7"/>
  <c r="D533" i="7"/>
  <c r="G532" i="7"/>
  <c r="G531" i="7"/>
  <c r="D531" i="7"/>
  <c r="I526" i="7"/>
  <c r="H526" i="7" s="1"/>
  <c r="D525" i="7"/>
  <c r="D524" i="7"/>
  <c r="G522" i="7"/>
  <c r="I521" i="7"/>
  <c r="H521" i="7" s="1"/>
  <c r="G520" i="7"/>
  <c r="G519" i="7"/>
  <c r="I517" i="7"/>
  <c r="H517" i="7" s="1"/>
  <c r="I516" i="7"/>
  <c r="H516" i="7" s="1"/>
  <c r="I515" i="7"/>
  <c r="H515" i="7" s="1"/>
  <c r="G515" i="7"/>
  <c r="E515" i="7"/>
  <c r="I513" i="7"/>
  <c r="H513" i="7" s="1"/>
  <c r="I511" i="7"/>
  <c r="H511" i="7" s="1"/>
  <c r="F511" i="7"/>
  <c r="D511" i="7"/>
  <c r="D510" i="7"/>
  <c r="D509" i="7"/>
  <c r="I508" i="7"/>
  <c r="H508" i="7" s="1"/>
  <c r="E507" i="7"/>
  <c r="F506" i="7"/>
  <c r="G505" i="7"/>
  <c r="F504" i="7"/>
  <c r="I503" i="7"/>
  <c r="H503" i="7" s="1"/>
  <c r="G502" i="7"/>
  <c r="I501" i="7"/>
  <c r="H501" i="7" s="1"/>
  <c r="C499" i="7"/>
  <c r="C498" i="7"/>
  <c r="C497" i="7"/>
  <c r="G494" i="7"/>
  <c r="C493" i="7"/>
  <c r="G492" i="7"/>
  <c r="C491" i="7"/>
  <c r="D489" i="7"/>
  <c r="F489" i="7"/>
  <c r="F488" i="7"/>
  <c r="D487" i="7"/>
  <c r="I486" i="7"/>
  <c r="H486" i="7" s="1"/>
  <c r="I485" i="7"/>
  <c r="H485" i="7" s="1"/>
  <c r="F483" i="7"/>
  <c r="I482" i="7"/>
  <c r="H482" i="7" s="1"/>
  <c r="F481" i="7"/>
  <c r="I480" i="7"/>
  <c r="H480" i="7" s="1"/>
  <c r="C479" i="7"/>
  <c r="D478" i="7"/>
  <c r="E478" i="7"/>
  <c r="I474" i="7"/>
  <c r="H474" i="7" s="1"/>
  <c r="E473" i="7"/>
  <c r="I472" i="7"/>
  <c r="H472" i="7" s="1"/>
  <c r="I471" i="7"/>
  <c r="H471" i="7" s="1"/>
  <c r="F470" i="7"/>
  <c r="E470" i="7"/>
  <c r="D470" i="7"/>
  <c r="C470" i="7"/>
  <c r="I469" i="7"/>
  <c r="H469" i="7" s="1"/>
  <c r="E466" i="7"/>
  <c r="D465" i="7"/>
  <c r="F465" i="7"/>
  <c r="I464" i="7"/>
  <c r="H464" i="7" s="1"/>
  <c r="D464" i="7"/>
  <c r="D461" i="7"/>
  <c r="I459" i="7"/>
  <c r="H459" i="7" s="1"/>
  <c r="E456" i="7"/>
  <c r="I456" i="7"/>
  <c r="H456" i="7" s="1"/>
  <c r="D456" i="7"/>
  <c r="I455" i="7"/>
  <c r="H455" i="7" s="1"/>
  <c r="F454" i="7"/>
  <c r="C453" i="7"/>
  <c r="C451" i="7"/>
  <c r="G449" i="7"/>
  <c r="C448" i="7"/>
  <c r="E447" i="7"/>
  <c r="I447" i="7"/>
  <c r="H447" i="7" s="1"/>
  <c r="F445" i="7"/>
  <c r="C442" i="7"/>
  <c r="E441" i="7"/>
  <c r="E440" i="7"/>
  <c r="I439" i="7"/>
  <c r="H439" i="7" s="1"/>
  <c r="G437" i="7"/>
  <c r="F436" i="7"/>
  <c r="D436" i="7"/>
  <c r="F435" i="7"/>
  <c r="I434" i="7"/>
  <c r="H434" i="7" s="1"/>
  <c r="F434" i="7"/>
  <c r="F433" i="7"/>
  <c r="D433" i="7"/>
  <c r="E431" i="7"/>
  <c r="C430" i="7"/>
  <c r="D429" i="7"/>
  <c r="D428" i="7"/>
  <c r="E426" i="7"/>
  <c r="I426" i="7"/>
  <c r="H426" i="7" s="1"/>
  <c r="F424" i="7"/>
  <c r="D422" i="7"/>
  <c r="G421" i="7"/>
  <c r="G419" i="7"/>
  <c r="G417" i="7"/>
  <c r="I417" i="7"/>
  <c r="H417" i="7" s="1"/>
  <c r="G416" i="7"/>
  <c r="I415" i="7"/>
  <c r="H415" i="7" s="1"/>
  <c r="E413" i="7"/>
  <c r="F412" i="7"/>
  <c r="D411" i="7"/>
  <c r="G409" i="7"/>
  <c r="I408" i="7"/>
  <c r="H408" i="7" s="1"/>
  <c r="E407" i="7"/>
  <c r="G406" i="7"/>
  <c r="G404" i="7"/>
  <c r="F402" i="7"/>
  <c r="E402" i="7"/>
  <c r="I401" i="7"/>
  <c r="H401" i="7" s="1"/>
  <c r="D400" i="7"/>
  <c r="I399" i="7"/>
  <c r="H399" i="7" s="1"/>
  <c r="I397" i="7"/>
  <c r="H397" i="7" s="1"/>
  <c r="I396" i="7"/>
  <c r="H396" i="7" s="1"/>
  <c r="G395" i="7"/>
  <c r="D394" i="7"/>
  <c r="G393" i="7"/>
  <c r="G392" i="7"/>
  <c r="I391" i="7"/>
  <c r="H391" i="7" s="1"/>
  <c r="D390" i="7"/>
  <c r="G389" i="7"/>
  <c r="G388" i="7"/>
  <c r="E386" i="7"/>
  <c r="E385" i="7"/>
  <c r="G383" i="7"/>
  <c r="D381" i="7"/>
  <c r="I381" i="7"/>
  <c r="H381" i="7" s="1"/>
  <c r="I380" i="7"/>
  <c r="H380" i="7" s="1"/>
  <c r="I378" i="7"/>
  <c r="H378" i="7" s="1"/>
  <c r="I377" i="7"/>
  <c r="H377" i="7" s="1"/>
  <c r="D376" i="7"/>
  <c r="E375" i="7"/>
  <c r="E374" i="7"/>
  <c r="G373" i="7"/>
  <c r="G372" i="7"/>
  <c r="C371" i="7"/>
  <c r="F371" i="7"/>
  <c r="F370" i="7"/>
  <c r="I368" i="7"/>
  <c r="H368" i="7" s="1"/>
  <c r="C367" i="7"/>
  <c r="I367" i="7"/>
  <c r="H367" i="7" s="1"/>
  <c r="I366" i="7"/>
  <c r="H366" i="7" s="1"/>
  <c r="F362" i="7"/>
  <c r="I362" i="7"/>
  <c r="H362" i="7" s="1"/>
  <c r="G361" i="7"/>
  <c r="I360" i="7"/>
  <c r="H360" i="7" s="1"/>
  <c r="G359" i="7"/>
  <c r="E358" i="7"/>
  <c r="E357" i="7"/>
  <c r="E356" i="7"/>
  <c r="C354" i="7"/>
  <c r="D352" i="7"/>
  <c r="G351" i="7"/>
  <c r="I349" i="7"/>
  <c r="H349" i="7" s="1"/>
  <c r="G348" i="7"/>
  <c r="G347" i="7"/>
  <c r="F345" i="7"/>
  <c r="I342" i="7"/>
  <c r="H342" i="7" s="1"/>
  <c r="G341" i="7"/>
  <c r="F339" i="7"/>
  <c r="G338" i="7"/>
  <c r="G337" i="7"/>
  <c r="G336" i="7"/>
  <c r="F332" i="7"/>
  <c r="I331" i="7"/>
  <c r="H331" i="7" s="1"/>
  <c r="D330" i="7"/>
  <c r="F328" i="7"/>
  <c r="I327" i="7"/>
  <c r="H327" i="7" s="1"/>
  <c r="I326" i="7"/>
  <c r="H326" i="7" s="1"/>
  <c r="I323" i="7"/>
  <c r="H323" i="7" s="1"/>
  <c r="G323" i="7"/>
  <c r="I322" i="7"/>
  <c r="H322" i="7" s="1"/>
  <c r="D319" i="7"/>
  <c r="F318" i="7"/>
  <c r="C317" i="7"/>
  <c r="I316" i="7"/>
  <c r="H316" i="7" s="1"/>
  <c r="F314" i="7"/>
  <c r="G311" i="7"/>
  <c r="I310" i="7"/>
  <c r="H310" i="7" s="1"/>
  <c r="I309" i="7"/>
  <c r="H309" i="7" s="1"/>
  <c r="G305" i="7"/>
  <c r="E304" i="7"/>
  <c r="I303" i="7"/>
  <c r="H303" i="7" s="1"/>
  <c r="C390" i="7" l="1"/>
  <c r="E453" i="7"/>
  <c r="D497" i="7"/>
  <c r="E497" i="7"/>
  <c r="F497" i="7"/>
  <c r="G529" i="7"/>
  <c r="C483" i="7"/>
  <c r="G556" i="7"/>
  <c r="I589" i="7"/>
  <c r="H589" i="7" s="1"/>
  <c r="C541" i="7"/>
  <c r="D312" i="7"/>
  <c r="E381" i="7"/>
  <c r="E449" i="7"/>
  <c r="D353" i="7"/>
  <c r="F353" i="7"/>
  <c r="E421" i="7"/>
  <c r="E321" i="7"/>
  <c r="F585" i="7"/>
  <c r="G526" i="7"/>
  <c r="E488" i="7"/>
  <c r="E512" i="7"/>
  <c r="C574" i="7"/>
  <c r="I585" i="7"/>
  <c r="H585" i="7" s="1"/>
  <c r="C540" i="7"/>
  <c r="E553" i="7"/>
  <c r="C599" i="7"/>
  <c r="C492" i="7"/>
  <c r="G553" i="7"/>
  <c r="G579" i="7"/>
  <c r="I478" i="7"/>
  <c r="H478" i="7" s="1"/>
  <c r="D492" i="7"/>
  <c r="I566" i="7"/>
  <c r="H566" i="7" s="1"/>
  <c r="I579" i="7"/>
  <c r="H579" i="7" s="1"/>
  <c r="I592" i="7"/>
  <c r="H592" i="7" s="1"/>
  <c r="E492" i="7"/>
  <c r="F492" i="7"/>
  <c r="I519" i="7"/>
  <c r="H519" i="7" s="1"/>
  <c r="F567" i="7"/>
  <c r="E580" i="7"/>
  <c r="C593" i="7"/>
  <c r="C533" i="7"/>
  <c r="C554" i="7"/>
  <c r="I567" i="7"/>
  <c r="H567" i="7" s="1"/>
  <c r="F580" i="7"/>
  <c r="D593" i="7"/>
  <c r="C597" i="7"/>
  <c r="F456" i="7"/>
  <c r="C480" i="7"/>
  <c r="F523" i="7"/>
  <c r="G542" i="7"/>
  <c r="G597" i="7"/>
  <c r="D483" i="7"/>
  <c r="I492" i="7"/>
  <c r="H492" i="7" s="1"/>
  <c r="D568" i="7"/>
  <c r="F494" i="7"/>
  <c r="C528" i="7"/>
  <c r="E537" i="7"/>
  <c r="I568" i="7"/>
  <c r="H568" i="7" s="1"/>
  <c r="F486" i="7"/>
  <c r="G537" i="7"/>
  <c r="C557" i="7"/>
  <c r="F495" i="7"/>
  <c r="C516" i="7"/>
  <c r="C529" i="7"/>
  <c r="D496" i="7"/>
  <c r="I539" i="7"/>
  <c r="H539" i="7" s="1"/>
  <c r="G454" i="7"/>
  <c r="C531" i="7"/>
  <c r="I537" i="7"/>
  <c r="H537" i="7" s="1"/>
  <c r="C545" i="7"/>
  <c r="E593" i="7"/>
  <c r="D599" i="7"/>
  <c r="C564" i="7"/>
  <c r="F551" i="7"/>
  <c r="E476" i="7"/>
  <c r="C522" i="7"/>
  <c r="E531" i="7"/>
  <c r="G538" i="7"/>
  <c r="D564" i="7"/>
  <c r="D466" i="7"/>
  <c r="F476" i="7"/>
  <c r="C487" i="7"/>
  <c r="C503" i="7"/>
  <c r="D522" i="7"/>
  <c r="F531" i="7"/>
  <c r="D554" i="7"/>
  <c r="E564" i="7"/>
  <c r="C585" i="7"/>
  <c r="F487" i="7"/>
  <c r="D495" i="7"/>
  <c r="D503" i="7"/>
  <c r="E522" i="7"/>
  <c r="C546" i="7"/>
  <c r="F564" i="7"/>
  <c r="D575" i="7"/>
  <c r="D585" i="7"/>
  <c r="E495" i="7"/>
  <c r="G503" i="7"/>
  <c r="D514" i="7"/>
  <c r="F522" i="7"/>
  <c r="I532" i="7"/>
  <c r="H532" i="7" s="1"/>
  <c r="G546" i="7"/>
  <c r="G564" i="7"/>
  <c r="E575" i="7"/>
  <c r="E585" i="7"/>
  <c r="G470" i="7"/>
  <c r="D498" i="7"/>
  <c r="E506" i="7"/>
  <c r="D529" i="7"/>
  <c r="C578" i="7"/>
  <c r="E498" i="7"/>
  <c r="E529" i="7"/>
  <c r="D578" i="7"/>
  <c r="G598" i="7"/>
  <c r="I470" i="7"/>
  <c r="H470" i="7" s="1"/>
  <c r="F479" i="7"/>
  <c r="C488" i="7"/>
  <c r="E494" i="7"/>
  <c r="F498" i="7"/>
  <c r="G506" i="7"/>
  <c r="F529" i="7"/>
  <c r="D540" i="7"/>
  <c r="E578" i="7"/>
  <c r="G585" i="7"/>
  <c r="I494" i="7"/>
  <c r="H494" i="7" s="1"/>
  <c r="G530" i="7"/>
  <c r="I556" i="7"/>
  <c r="H556" i="7" s="1"/>
  <c r="I489" i="7"/>
  <c r="H489" i="7" s="1"/>
  <c r="I522" i="7"/>
  <c r="H522" i="7" s="1"/>
  <c r="E541" i="7"/>
  <c r="I573" i="7"/>
  <c r="H573" i="7" s="1"/>
  <c r="I593" i="7"/>
  <c r="H593" i="7" s="1"/>
  <c r="E467" i="7"/>
  <c r="I475" i="7"/>
  <c r="H475" i="7" s="1"/>
  <c r="G495" i="7"/>
  <c r="E509" i="7"/>
  <c r="D516" i="7"/>
  <c r="D557" i="7"/>
  <c r="F574" i="7"/>
  <c r="I580" i="7"/>
  <c r="H580" i="7" s="1"/>
  <c r="C588" i="7"/>
  <c r="I600" i="7"/>
  <c r="H600" i="7" s="1"/>
  <c r="F467" i="7"/>
  <c r="I483" i="7"/>
  <c r="H483" i="7" s="1"/>
  <c r="F509" i="7"/>
  <c r="E516" i="7"/>
  <c r="C538" i="7"/>
  <c r="C552" i="7"/>
  <c r="G557" i="7"/>
  <c r="E588" i="7"/>
  <c r="C457" i="7"/>
  <c r="I467" i="7"/>
  <c r="H467" i="7" s="1"/>
  <c r="I491" i="7"/>
  <c r="H491" i="7" s="1"/>
  <c r="I495" i="7"/>
  <c r="H495" i="7" s="1"/>
  <c r="I502" i="7"/>
  <c r="H502" i="7" s="1"/>
  <c r="F516" i="7"/>
  <c r="D538" i="7"/>
  <c r="D552" i="7"/>
  <c r="F588" i="7"/>
  <c r="C476" i="7"/>
  <c r="E538" i="7"/>
  <c r="G595" i="7"/>
  <c r="D476" i="7"/>
  <c r="E526" i="7"/>
  <c r="F538" i="7"/>
  <c r="C553" i="7"/>
  <c r="C575" i="7"/>
  <c r="G582" i="7"/>
  <c r="I588" i="7"/>
  <c r="H588" i="7" s="1"/>
  <c r="C475" i="7"/>
  <c r="D475" i="7"/>
  <c r="E562" i="7"/>
  <c r="D589" i="7"/>
  <c r="I468" i="7"/>
  <c r="H468" i="7" s="1"/>
  <c r="E475" i="7"/>
  <c r="G488" i="7"/>
  <c r="G518" i="7"/>
  <c r="F562" i="7"/>
  <c r="E589" i="7"/>
  <c r="F475" i="7"/>
  <c r="F482" i="7"/>
  <c r="C494" i="7"/>
  <c r="I541" i="7"/>
  <c r="H541" i="7" s="1"/>
  <c r="C556" i="7"/>
  <c r="F589" i="7"/>
  <c r="D494" i="7"/>
  <c r="D526" i="7"/>
  <c r="D556" i="7"/>
  <c r="G589" i="7"/>
  <c r="E493" i="7"/>
  <c r="D472" i="7"/>
  <c r="C454" i="7"/>
  <c r="E468" i="7"/>
  <c r="E472" i="7"/>
  <c r="E484" i="7"/>
  <c r="G493" i="7"/>
  <c r="C501" i="7"/>
  <c r="D518" i="7"/>
  <c r="D542" i="7"/>
  <c r="C560" i="7"/>
  <c r="D571" i="7"/>
  <c r="F577" i="7"/>
  <c r="E587" i="7"/>
  <c r="E596" i="7"/>
  <c r="D493" i="7"/>
  <c r="D468" i="7"/>
  <c r="F493" i="7"/>
  <c r="C542" i="7"/>
  <c r="D454" i="7"/>
  <c r="G460" i="7"/>
  <c r="F468" i="7"/>
  <c r="F472" i="7"/>
  <c r="F484" i="7"/>
  <c r="D501" i="7"/>
  <c r="I506" i="7"/>
  <c r="H506" i="7" s="1"/>
  <c r="E518" i="7"/>
  <c r="I529" i="7"/>
  <c r="H529" i="7" s="1"/>
  <c r="D535" i="7"/>
  <c r="E542" i="7"/>
  <c r="E560" i="7"/>
  <c r="D565" i="7"/>
  <c r="E571" i="7"/>
  <c r="C583" i="7"/>
  <c r="F587" i="7"/>
  <c r="E592" i="7"/>
  <c r="F596" i="7"/>
  <c r="C472" i="7"/>
  <c r="C484" i="7"/>
  <c r="C518" i="7"/>
  <c r="C571" i="7"/>
  <c r="C587" i="7"/>
  <c r="D596" i="7"/>
  <c r="E454" i="7"/>
  <c r="G472" i="7"/>
  <c r="C478" i="7"/>
  <c r="I484" i="7"/>
  <c r="H484" i="7" s="1"/>
  <c r="I493" i="7"/>
  <c r="H493" i="7" s="1"/>
  <c r="E501" i="7"/>
  <c r="F518" i="7"/>
  <c r="E525" i="7"/>
  <c r="F542" i="7"/>
  <c r="G565" i="7"/>
  <c r="F571" i="7"/>
  <c r="I577" i="7"/>
  <c r="H577" i="7" s="1"/>
  <c r="E583" i="7"/>
  <c r="G587" i="7"/>
  <c r="G592" i="7"/>
  <c r="G596" i="7"/>
  <c r="C473" i="7"/>
  <c r="F575" i="7"/>
  <c r="E599" i="7"/>
  <c r="C467" i="7"/>
  <c r="D473" i="7"/>
  <c r="G484" i="7"/>
  <c r="D513" i="7"/>
  <c r="G516" i="7"/>
  <c r="E519" i="7"/>
  <c r="E543" i="7"/>
  <c r="C551" i="7"/>
  <c r="C565" i="7"/>
  <c r="G571" i="7"/>
  <c r="G575" i="7"/>
  <c r="D588" i="7"/>
  <c r="F591" i="7"/>
  <c r="E597" i="7"/>
  <c r="F599" i="7"/>
  <c r="G480" i="7"/>
  <c r="F533" i="7"/>
  <c r="G540" i="7"/>
  <c r="D597" i="7"/>
  <c r="D467" i="7"/>
  <c r="G513" i="7"/>
  <c r="C523" i="7"/>
  <c r="I533" i="7"/>
  <c r="H533" i="7" s="1"/>
  <c r="I543" i="7"/>
  <c r="H543" i="7" s="1"/>
  <c r="E551" i="7"/>
  <c r="F597" i="7"/>
  <c r="I599" i="7"/>
  <c r="H599" i="7" s="1"/>
  <c r="E504" i="7"/>
  <c r="I523" i="7"/>
  <c r="H523" i="7" s="1"/>
  <c r="G551" i="7"/>
  <c r="C555" i="7"/>
  <c r="D569" i="7"/>
  <c r="C586" i="7"/>
  <c r="C505" i="7"/>
  <c r="E517" i="7"/>
  <c r="G528" i="7"/>
  <c r="D555" i="7"/>
  <c r="E569" i="7"/>
  <c r="C584" i="7"/>
  <c r="D586" i="7"/>
  <c r="C569" i="7"/>
  <c r="D474" i="7"/>
  <c r="E474" i="7"/>
  <c r="G497" i="7"/>
  <c r="F505" i="7"/>
  <c r="I514" i="7"/>
  <c r="H514" i="7" s="1"/>
  <c r="F517" i="7"/>
  <c r="I538" i="7"/>
  <c r="H538" i="7" s="1"/>
  <c r="C544" i="7"/>
  <c r="E552" i="7"/>
  <c r="E555" i="7"/>
  <c r="G563" i="7"/>
  <c r="C566" i="7"/>
  <c r="F569" i="7"/>
  <c r="D584" i="7"/>
  <c r="E586" i="7"/>
  <c r="I595" i="7"/>
  <c r="H595" i="7" s="1"/>
  <c r="I463" i="7"/>
  <c r="H463" i="7" s="1"/>
  <c r="F474" i="7"/>
  <c r="C485" i="7"/>
  <c r="G517" i="7"/>
  <c r="E521" i="7"/>
  <c r="I528" i="7"/>
  <c r="H528" i="7" s="1"/>
  <c r="D532" i="7"/>
  <c r="D544" i="7"/>
  <c r="C547" i="7"/>
  <c r="F555" i="7"/>
  <c r="D566" i="7"/>
  <c r="G569" i="7"/>
  <c r="C577" i="7"/>
  <c r="E584" i="7"/>
  <c r="F586" i="7"/>
  <c r="C598" i="7"/>
  <c r="G474" i="7"/>
  <c r="D485" i="7"/>
  <c r="C489" i="7"/>
  <c r="F532" i="7"/>
  <c r="E544" i="7"/>
  <c r="D547" i="7"/>
  <c r="E558" i="7"/>
  <c r="E566" i="7"/>
  <c r="D577" i="7"/>
  <c r="C580" i="7"/>
  <c r="F584" i="7"/>
  <c r="G586" i="7"/>
  <c r="D598" i="7"/>
  <c r="C474" i="7"/>
  <c r="C517" i="7"/>
  <c r="D453" i="7"/>
  <c r="C468" i="7"/>
  <c r="F485" i="7"/>
  <c r="C495" i="7"/>
  <c r="D502" i="7"/>
  <c r="D506" i="7"/>
  <c r="D515" i="7"/>
  <c r="C525" i="7"/>
  <c r="F544" i="7"/>
  <c r="E547" i="7"/>
  <c r="I555" i="7"/>
  <c r="H555" i="7" s="1"/>
  <c r="F558" i="7"/>
  <c r="F566" i="7"/>
  <c r="E577" i="7"/>
  <c r="C596" i="7"/>
  <c r="E598" i="7"/>
  <c r="D401" i="7"/>
  <c r="F401" i="7"/>
  <c r="F422" i="7"/>
  <c r="G313" i="7"/>
  <c r="I422" i="7"/>
  <c r="H422" i="7" s="1"/>
  <c r="C352" i="7"/>
  <c r="C335" i="7"/>
  <c r="E352" i="7"/>
  <c r="E364" i="7"/>
  <c r="F352" i="7"/>
  <c r="G352" i="7"/>
  <c r="F365" i="7"/>
  <c r="I379" i="7"/>
  <c r="H379" i="7" s="1"/>
  <c r="E410" i="7"/>
  <c r="G308" i="7"/>
  <c r="I308" i="7"/>
  <c r="H308" i="7" s="1"/>
  <c r="C368" i="7"/>
  <c r="F312" i="7"/>
  <c r="I413" i="7"/>
  <c r="H413" i="7" s="1"/>
  <c r="G312" i="7"/>
  <c r="I346" i="7"/>
  <c r="H346" i="7" s="1"/>
  <c r="D426" i="7"/>
  <c r="F385" i="7"/>
  <c r="F400" i="7"/>
  <c r="C414" i="7"/>
  <c r="C314" i="7"/>
  <c r="G332" i="7"/>
  <c r="D361" i="7"/>
  <c r="D414" i="7"/>
  <c r="D404" i="7"/>
  <c r="D306" i="7"/>
  <c r="F346" i="7"/>
  <c r="F354" i="7"/>
  <c r="I404" i="7"/>
  <c r="H404" i="7" s="1"/>
  <c r="G426" i="7"/>
  <c r="I347" i="7"/>
  <c r="H347" i="7" s="1"/>
  <c r="C440" i="7"/>
  <c r="G321" i="7"/>
  <c r="F335" i="7"/>
  <c r="I348" i="7"/>
  <c r="H348" i="7" s="1"/>
  <c r="C358" i="7"/>
  <c r="D420" i="7"/>
  <c r="C428" i="7"/>
  <c r="I336" i="7"/>
  <c r="H336" i="7" s="1"/>
  <c r="G370" i="7"/>
  <c r="E420" i="7"/>
  <c r="D311" i="7"/>
  <c r="C410" i="7"/>
  <c r="F420" i="7"/>
  <c r="E391" i="7"/>
  <c r="G420" i="7"/>
  <c r="E312" i="7"/>
  <c r="C353" i="7"/>
  <c r="G362" i="7"/>
  <c r="E371" i="7"/>
  <c r="G381" i="7"/>
  <c r="F391" i="7"/>
  <c r="I420" i="7"/>
  <c r="H420" i="7" s="1"/>
  <c r="I450" i="7"/>
  <c r="H450" i="7" s="1"/>
  <c r="F304" i="7"/>
  <c r="G431" i="7"/>
  <c r="D440" i="7"/>
  <c r="I338" i="7"/>
  <c r="H338" i="7" s="1"/>
  <c r="I395" i="7"/>
  <c r="H395" i="7" s="1"/>
  <c r="G306" i="7"/>
  <c r="I365" i="7"/>
  <c r="H365" i="7" s="1"/>
  <c r="I385" i="7"/>
  <c r="H385" i="7" s="1"/>
  <c r="C407" i="7"/>
  <c r="E433" i="7"/>
  <c r="I306" i="7"/>
  <c r="H306" i="7" s="1"/>
  <c r="C349" i="7"/>
  <c r="E366" i="7"/>
  <c r="F375" i="7"/>
  <c r="F407" i="7"/>
  <c r="D444" i="7"/>
  <c r="I339" i="7"/>
  <c r="H339" i="7" s="1"/>
  <c r="D349" i="7"/>
  <c r="F357" i="7"/>
  <c r="G424" i="7"/>
  <c r="F444" i="7"/>
  <c r="E367" i="7"/>
  <c r="I376" i="7"/>
  <c r="H376" i="7" s="1"/>
  <c r="G398" i="7"/>
  <c r="I407" i="7"/>
  <c r="H407" i="7" s="1"/>
  <c r="C417" i="7"/>
  <c r="I357" i="7"/>
  <c r="H357" i="7" s="1"/>
  <c r="F367" i="7"/>
  <c r="D417" i="7"/>
  <c r="D434" i="7"/>
  <c r="I313" i="7"/>
  <c r="H313" i="7" s="1"/>
  <c r="D334" i="7"/>
  <c r="E353" i="7"/>
  <c r="G402" i="7"/>
  <c r="D421" i="7"/>
  <c r="C434" i="7"/>
  <c r="D427" i="7"/>
  <c r="F308" i="7"/>
  <c r="I334" i="7"/>
  <c r="H334" i="7" s="1"/>
  <c r="I353" i="7"/>
  <c r="H353" i="7" s="1"/>
  <c r="F427" i="7"/>
  <c r="E434" i="7"/>
  <c r="C444" i="7"/>
  <c r="E314" i="7"/>
  <c r="I325" i="7"/>
  <c r="H325" i="7" s="1"/>
  <c r="D342" i="7"/>
  <c r="E354" i="7"/>
  <c r="E362" i="7"/>
  <c r="D368" i="7"/>
  <c r="E394" i="7"/>
  <c r="D410" i="7"/>
  <c r="F417" i="7"/>
  <c r="E444" i="7"/>
  <c r="G309" i="7"/>
  <c r="D315" i="7"/>
  <c r="C326" i="7"/>
  <c r="G335" i="7"/>
  <c r="F343" i="7"/>
  <c r="E349" i="7"/>
  <c r="C411" i="7"/>
  <c r="C423" i="7"/>
  <c r="E428" i="7"/>
  <c r="C436" i="7"/>
  <c r="E445" i="7"/>
  <c r="C334" i="7"/>
  <c r="E334" i="7"/>
  <c r="G315" i="7"/>
  <c r="I343" i="7"/>
  <c r="H343" i="7" s="1"/>
  <c r="D423" i="7"/>
  <c r="G428" i="7"/>
  <c r="C379" i="7"/>
  <c r="C405" i="7"/>
  <c r="C418" i="7"/>
  <c r="E423" i="7"/>
  <c r="C344" i="7"/>
  <c r="F356" i="7"/>
  <c r="C364" i="7"/>
  <c r="D379" i="7"/>
  <c r="E389" i="7"/>
  <c r="E405" i="7"/>
  <c r="F413" i="7"/>
  <c r="D418" i="7"/>
  <c r="F423" i="7"/>
  <c r="F344" i="7"/>
  <c r="G356" i="7"/>
  <c r="D364" i="7"/>
  <c r="D371" i="7"/>
  <c r="E379" i="7"/>
  <c r="F389" i="7"/>
  <c r="F397" i="7"/>
  <c r="I405" i="7"/>
  <c r="H405" i="7" s="1"/>
  <c r="G413" i="7"/>
  <c r="F418" i="7"/>
  <c r="C307" i="7"/>
  <c r="G314" i="7"/>
  <c r="D326" i="7"/>
  <c r="D372" i="7"/>
  <c r="E404" i="7"/>
  <c r="E414" i="7"/>
  <c r="C445" i="7"/>
  <c r="D307" i="7"/>
  <c r="C312" i="7"/>
  <c r="I314" i="7"/>
  <c r="H314" i="7" s="1"/>
  <c r="F326" i="7"/>
  <c r="F334" i="7"/>
  <c r="D339" i="7"/>
  <c r="E344" i="7"/>
  <c r="G357" i="7"/>
  <c r="E372" i="7"/>
  <c r="F384" i="7"/>
  <c r="D398" i="7"/>
  <c r="F404" i="7"/>
  <c r="F414" i="7"/>
  <c r="C421" i="7"/>
  <c r="I424" i="7"/>
  <c r="H424" i="7" s="1"/>
  <c r="I428" i="7"/>
  <c r="H428" i="7" s="1"/>
  <c r="D445" i="7"/>
  <c r="I344" i="7"/>
  <c r="H344" i="7" s="1"/>
  <c r="F421" i="7"/>
  <c r="C429" i="7"/>
  <c r="G358" i="7"/>
  <c r="F364" i="7"/>
  <c r="E368" i="7"/>
  <c r="F379" i="7"/>
  <c r="G400" i="7"/>
  <c r="C416" i="7"/>
  <c r="G418" i="7"/>
  <c r="D430" i="7"/>
  <c r="C446" i="7"/>
  <c r="D335" i="7"/>
  <c r="E340" i="7"/>
  <c r="F349" i="7"/>
  <c r="I358" i="7"/>
  <c r="H358" i="7" s="1"/>
  <c r="G364" i="7"/>
  <c r="F368" i="7"/>
  <c r="F374" i="7"/>
  <c r="G379" i="7"/>
  <c r="I386" i="7"/>
  <c r="H386" i="7" s="1"/>
  <c r="I400" i="7"/>
  <c r="H400" i="7" s="1"/>
  <c r="D405" i="7"/>
  <c r="D416" i="7"/>
  <c r="E422" i="7"/>
  <c r="F426" i="7"/>
  <c r="E430" i="7"/>
  <c r="G434" i="7"/>
  <c r="D446" i="7"/>
  <c r="G304" i="7"/>
  <c r="C324" i="7"/>
  <c r="E335" i="7"/>
  <c r="G340" i="7"/>
  <c r="I345" i="7"/>
  <c r="H345" i="7" s="1"/>
  <c r="D354" i="7"/>
  <c r="I364" i="7"/>
  <c r="H364" i="7" s="1"/>
  <c r="G368" i="7"/>
  <c r="E416" i="7"/>
  <c r="F430" i="7"/>
  <c r="E446" i="7"/>
  <c r="I304" i="7"/>
  <c r="H304" i="7" s="1"/>
  <c r="D324" i="7"/>
  <c r="F416" i="7"/>
  <c r="G430" i="7"/>
  <c r="G442" i="7"/>
  <c r="F446" i="7"/>
  <c r="E324" i="7"/>
  <c r="G446" i="7"/>
  <c r="C309" i="7"/>
  <c r="C313" i="7"/>
  <c r="C318" i="7"/>
  <c r="F324" i="7"/>
  <c r="G354" i="7"/>
  <c r="I416" i="7"/>
  <c r="H416" i="7" s="1"/>
  <c r="C419" i="7"/>
  <c r="I430" i="7"/>
  <c r="H430" i="7" s="1"/>
  <c r="G435" i="7"/>
  <c r="I442" i="7"/>
  <c r="H442" i="7" s="1"/>
  <c r="D309" i="7"/>
  <c r="D313" i="7"/>
  <c r="D318" i="7"/>
  <c r="G324" i="7"/>
  <c r="C330" i="7"/>
  <c r="C346" i="7"/>
  <c r="C365" i="7"/>
  <c r="C375" i="7"/>
  <c r="C394" i="7"/>
  <c r="C413" i="7"/>
  <c r="D419" i="7"/>
  <c r="I446" i="7"/>
  <c r="H446" i="7" s="1"/>
  <c r="C306" i="7"/>
  <c r="F309" i="7"/>
  <c r="F313" i="7"/>
  <c r="I318" i="7"/>
  <c r="H318" i="7" s="1"/>
  <c r="I324" i="7"/>
  <c r="H324" i="7" s="1"/>
  <c r="D346" i="7"/>
  <c r="C361" i="7"/>
  <c r="D365" i="7"/>
  <c r="D375" i="7"/>
  <c r="D389" i="7"/>
  <c r="C402" i="7"/>
  <c r="I406" i="7"/>
  <c r="H406" i="7" s="1"/>
  <c r="D413" i="7"/>
  <c r="E419" i="7"/>
  <c r="F431" i="7"/>
  <c r="E443" i="7"/>
  <c r="E330" i="7"/>
  <c r="C333" i="7"/>
  <c r="C396" i="7"/>
  <c r="F410" i="7"/>
  <c r="F440" i="7"/>
  <c r="D451" i="7"/>
  <c r="I312" i="7"/>
  <c r="H312" i="7" s="1"/>
  <c r="E318" i="7"/>
  <c r="F330" i="7"/>
  <c r="D333" i="7"/>
  <c r="I335" i="7"/>
  <c r="H335" i="7" s="1"/>
  <c r="C339" i="7"/>
  <c r="E346" i="7"/>
  <c r="I352" i="7"/>
  <c r="H352" i="7" s="1"/>
  <c r="I374" i="7"/>
  <c r="H374" i="7" s="1"/>
  <c r="C382" i="7"/>
  <c r="I389" i="7"/>
  <c r="H389" i="7" s="1"/>
  <c r="E396" i="7"/>
  <c r="D407" i="7"/>
  <c r="G410" i="7"/>
  <c r="C425" i="7"/>
  <c r="G440" i="7"/>
  <c r="E451" i="7"/>
  <c r="G318" i="7"/>
  <c r="G330" i="7"/>
  <c r="E333" i="7"/>
  <c r="E382" i="7"/>
  <c r="F386" i="7"/>
  <c r="F396" i="7"/>
  <c r="D425" i="7"/>
  <c r="G451" i="7"/>
  <c r="E309" i="7"/>
  <c r="C315" i="7"/>
  <c r="F333" i="7"/>
  <c r="G339" i="7"/>
  <c r="G346" i="7"/>
  <c r="F358" i="7"/>
  <c r="C362" i="7"/>
  <c r="C372" i="7"/>
  <c r="F382" i="7"/>
  <c r="G407" i="7"/>
  <c r="I410" i="7"/>
  <c r="H410" i="7" s="1"/>
  <c r="F425" i="7"/>
  <c r="F428" i="7"/>
  <c r="I438" i="7"/>
  <c r="H438" i="7" s="1"/>
  <c r="I440" i="7"/>
  <c r="H440" i="7" s="1"/>
  <c r="D449" i="7"/>
  <c r="I451" i="7"/>
  <c r="H451" i="7" s="1"/>
  <c r="E307" i="7"/>
  <c r="C337" i="7"/>
  <c r="G349" i="7"/>
  <c r="G375" i="7"/>
  <c r="E390" i="7"/>
  <c r="E411" i="7"/>
  <c r="G414" i="7"/>
  <c r="E417" i="7"/>
  <c r="F419" i="7"/>
  <c r="I423" i="7"/>
  <c r="H423" i="7" s="1"/>
  <c r="C426" i="7"/>
  <c r="C432" i="7"/>
  <c r="C439" i="7"/>
  <c r="D441" i="7"/>
  <c r="G444" i="7"/>
  <c r="F307" i="7"/>
  <c r="E313" i="7"/>
  <c r="C328" i="7"/>
  <c r="C331" i="7"/>
  <c r="E337" i="7"/>
  <c r="C387" i="7"/>
  <c r="F390" i="7"/>
  <c r="I402" i="7"/>
  <c r="H402" i="7" s="1"/>
  <c r="F408" i="7"/>
  <c r="G411" i="7"/>
  <c r="I421" i="7"/>
  <c r="H421" i="7" s="1"/>
  <c r="D432" i="7"/>
  <c r="D439" i="7"/>
  <c r="G307" i="7"/>
  <c r="C316" i="7"/>
  <c r="F319" i="7"/>
  <c r="D328" i="7"/>
  <c r="D331" i="7"/>
  <c r="I337" i="7"/>
  <c r="H337" i="7" s="1"/>
  <c r="C359" i="7"/>
  <c r="C363" i="7"/>
  <c r="I375" i="7"/>
  <c r="H375" i="7" s="1"/>
  <c r="D387" i="7"/>
  <c r="G390" i="7"/>
  <c r="I411" i="7"/>
  <c r="H411" i="7" s="1"/>
  <c r="I419" i="7"/>
  <c r="H419" i="7" s="1"/>
  <c r="E432" i="7"/>
  <c r="E439" i="7"/>
  <c r="I444" i="7"/>
  <c r="H444" i="7" s="1"/>
  <c r="C450" i="7"/>
  <c r="C305" i="7"/>
  <c r="D316" i="7"/>
  <c r="E328" i="7"/>
  <c r="E331" i="7"/>
  <c r="C347" i="7"/>
  <c r="E363" i="7"/>
  <c r="C373" i="7"/>
  <c r="C395" i="7"/>
  <c r="C406" i="7"/>
  <c r="F432" i="7"/>
  <c r="F439" i="7"/>
  <c r="D450" i="7"/>
  <c r="D305" i="7"/>
  <c r="I307" i="7"/>
  <c r="H307" i="7" s="1"/>
  <c r="E316" i="7"/>
  <c r="I319" i="7"/>
  <c r="H319" i="7" s="1"/>
  <c r="G328" i="7"/>
  <c r="F331" i="7"/>
  <c r="D347" i="7"/>
  <c r="F360" i="7"/>
  <c r="I363" i="7"/>
  <c r="H363" i="7" s="1"/>
  <c r="D373" i="7"/>
  <c r="I387" i="7"/>
  <c r="H387" i="7" s="1"/>
  <c r="I390" i="7"/>
  <c r="H390" i="7" s="1"/>
  <c r="D395" i="7"/>
  <c r="I398" i="7"/>
  <c r="H398" i="7" s="1"/>
  <c r="D406" i="7"/>
  <c r="E412" i="7"/>
  <c r="F415" i="7"/>
  <c r="G432" i="7"/>
  <c r="G439" i="7"/>
  <c r="C447" i="7"/>
  <c r="E450" i="7"/>
  <c r="F305" i="7"/>
  <c r="F316" i="7"/>
  <c r="G331" i="7"/>
  <c r="D345" i="7"/>
  <c r="E347" i="7"/>
  <c r="C357" i="7"/>
  <c r="G360" i="7"/>
  <c r="C369" i="7"/>
  <c r="E373" i="7"/>
  <c r="E395" i="7"/>
  <c r="C403" i="7"/>
  <c r="E406" i="7"/>
  <c r="D409" i="7"/>
  <c r="C424" i="7"/>
  <c r="C435" i="7"/>
  <c r="D442" i="7"/>
  <c r="D447" i="7"/>
  <c r="F450" i="7"/>
  <c r="I328" i="7"/>
  <c r="H328" i="7" s="1"/>
  <c r="C338" i="7"/>
  <c r="E345" i="7"/>
  <c r="F347" i="7"/>
  <c r="F351" i="7"/>
  <c r="D357" i="7"/>
  <c r="D369" i="7"/>
  <c r="F373" i="7"/>
  <c r="G376" i="7"/>
  <c r="D388" i="7"/>
  <c r="F395" i="7"/>
  <c r="F403" i="7"/>
  <c r="F406" i="7"/>
  <c r="F409" i="7"/>
  <c r="C422" i="7"/>
  <c r="D424" i="7"/>
  <c r="I432" i="7"/>
  <c r="H432" i="7" s="1"/>
  <c r="D435" i="7"/>
  <c r="E442" i="7"/>
  <c r="F447" i="7"/>
  <c r="G450" i="7"/>
  <c r="I305" i="7"/>
  <c r="H305" i="7" s="1"/>
  <c r="F338" i="7"/>
  <c r="D367" i="7"/>
  <c r="C385" i="7"/>
  <c r="I388" i="7"/>
  <c r="H388" i="7" s="1"/>
  <c r="E424" i="7"/>
  <c r="E435" i="7"/>
  <c r="F442" i="7"/>
  <c r="G447" i="7"/>
  <c r="F350" i="7"/>
  <c r="C350" i="7"/>
  <c r="E458" i="7"/>
  <c r="D458" i="7"/>
  <c r="G462" i="7"/>
  <c r="E462" i="7"/>
  <c r="D462" i="7"/>
  <c r="I462" i="7"/>
  <c r="H462" i="7" s="1"/>
  <c r="G500" i="7"/>
  <c r="D500" i="7"/>
  <c r="I527" i="7"/>
  <c r="H527" i="7" s="1"/>
  <c r="G527" i="7"/>
  <c r="E527" i="7"/>
  <c r="D527" i="7"/>
  <c r="C527" i="7"/>
  <c r="C303" i="7"/>
  <c r="C320" i="7"/>
  <c r="D322" i="7"/>
  <c r="I355" i="7"/>
  <c r="H355" i="7" s="1"/>
  <c r="G355" i="7"/>
  <c r="F355" i="7"/>
  <c r="F380" i="7"/>
  <c r="C380" i="7"/>
  <c r="I383" i="7"/>
  <c r="H383" i="7" s="1"/>
  <c r="F383" i="7"/>
  <c r="C383" i="7"/>
  <c r="I437" i="7"/>
  <c r="H437" i="7" s="1"/>
  <c r="C437" i="7"/>
  <c r="C471" i="7"/>
  <c r="G471" i="7"/>
  <c r="F471" i="7"/>
  <c r="D471" i="7"/>
  <c r="I520" i="7"/>
  <c r="H520" i="7" s="1"/>
  <c r="F520" i="7"/>
  <c r="D520" i="7"/>
  <c r="C520" i="7"/>
  <c r="D550" i="7"/>
  <c r="F550" i="7"/>
  <c r="C550" i="7"/>
  <c r="I550" i="7"/>
  <c r="H550" i="7" s="1"/>
  <c r="E550" i="7"/>
  <c r="D310" i="7"/>
  <c r="D320" i="7"/>
  <c r="D325" i="7"/>
  <c r="E327" i="7"/>
  <c r="F336" i="7"/>
  <c r="E336" i="7"/>
  <c r="D341" i="7"/>
  <c r="I341" i="7"/>
  <c r="H341" i="7" s="1"/>
  <c r="E341" i="7"/>
  <c r="D348" i="7"/>
  <c r="I370" i="7"/>
  <c r="H370" i="7" s="1"/>
  <c r="C378" i="7"/>
  <c r="G378" i="7"/>
  <c r="D378" i="7"/>
  <c r="D399" i="7"/>
  <c r="F399" i="7"/>
  <c r="G415" i="7"/>
  <c r="F455" i="7"/>
  <c r="G455" i="7"/>
  <c r="E455" i="7"/>
  <c r="I466" i="7"/>
  <c r="H466" i="7" s="1"/>
  <c r="G466" i="7"/>
  <c r="F466" i="7"/>
  <c r="C469" i="7"/>
  <c r="F320" i="7"/>
  <c r="E325" i="7"/>
  <c r="D332" i="7"/>
  <c r="I394" i="7"/>
  <c r="H394" i="7" s="1"/>
  <c r="F394" i="7"/>
  <c r="G394" i="7"/>
  <c r="E429" i="7"/>
  <c r="I429" i="7"/>
  <c r="H429" i="7" s="1"/>
  <c r="G429" i="7"/>
  <c r="F429" i="7"/>
  <c r="C438" i="7"/>
  <c r="F459" i="7"/>
  <c r="D463" i="7"/>
  <c r="F469" i="7"/>
  <c r="E477" i="7"/>
  <c r="C486" i="7"/>
  <c r="G486" i="7"/>
  <c r="E486" i="7"/>
  <c r="E490" i="7"/>
  <c r="E524" i="7"/>
  <c r="C524" i="7"/>
  <c r="I524" i="7"/>
  <c r="H524" i="7" s="1"/>
  <c r="F524" i="7"/>
  <c r="G524" i="7"/>
  <c r="D534" i="7"/>
  <c r="I534" i="7"/>
  <c r="H534" i="7" s="1"/>
  <c r="G534" i="7"/>
  <c r="E534" i="7"/>
  <c r="C534" i="7"/>
  <c r="I560" i="7"/>
  <c r="H560" i="7" s="1"/>
  <c r="G560" i="7"/>
  <c r="F560" i="7"/>
  <c r="D560" i="7"/>
  <c r="F581" i="7"/>
  <c r="D581" i="7"/>
  <c r="C581" i="7"/>
  <c r="G581" i="7"/>
  <c r="E581" i="7"/>
  <c r="D304" i="7"/>
  <c r="D308" i="7"/>
  <c r="E308" i="7"/>
  <c r="G320" i="7"/>
  <c r="D323" i="7"/>
  <c r="G325" i="7"/>
  <c r="E332" i="7"/>
  <c r="D351" i="7"/>
  <c r="D356" i="7"/>
  <c r="D358" i="7"/>
  <c r="C366" i="7"/>
  <c r="C376" i="7"/>
  <c r="C381" i="7"/>
  <c r="G391" i="7"/>
  <c r="C408" i="7"/>
  <c r="E438" i="7"/>
  <c r="E463" i="7"/>
  <c r="G469" i="7"/>
  <c r="F477" i="7"/>
  <c r="E480" i="7"/>
  <c r="F480" i="7"/>
  <c r="D480" i="7"/>
  <c r="G490" i="7"/>
  <c r="D507" i="7"/>
  <c r="C507" i="7"/>
  <c r="I507" i="7"/>
  <c r="H507" i="7" s="1"/>
  <c r="G507" i="7"/>
  <c r="F507" i="7"/>
  <c r="G511" i="7"/>
  <c r="E511" i="7"/>
  <c r="F306" i="7"/>
  <c r="E306" i="7"/>
  <c r="I315" i="7"/>
  <c r="H315" i="7" s="1"/>
  <c r="F315" i="7"/>
  <c r="E315" i="7"/>
  <c r="F323" i="7"/>
  <c r="G344" i="7"/>
  <c r="D344" i="7"/>
  <c r="E351" i="7"/>
  <c r="D366" i="7"/>
  <c r="D384" i="7"/>
  <c r="C389" i="7"/>
  <c r="D397" i="7"/>
  <c r="E408" i="7"/>
  <c r="I477" i="7"/>
  <c r="H477" i="7" s="1"/>
  <c r="I490" i="7"/>
  <c r="H490" i="7" s="1"/>
  <c r="D504" i="7"/>
  <c r="C521" i="7"/>
  <c r="F521" i="7"/>
  <c r="D521" i="7"/>
  <c r="G521" i="7"/>
  <c r="D528" i="7"/>
  <c r="E528" i="7"/>
  <c r="F528" i="7"/>
  <c r="D561" i="7"/>
  <c r="E561" i="7"/>
  <c r="I561" i="7"/>
  <c r="H561" i="7" s="1"/>
  <c r="G561" i="7"/>
  <c r="F561" i="7"/>
  <c r="C561" i="7"/>
  <c r="F568" i="7"/>
  <c r="E568" i="7"/>
  <c r="G568" i="7"/>
  <c r="C568" i="7"/>
  <c r="E311" i="7"/>
  <c r="F325" i="7"/>
  <c r="C325" i="7"/>
  <c r="I332" i="7"/>
  <c r="H332" i="7" s="1"/>
  <c r="C332" i="7"/>
  <c r="D337" i="7"/>
  <c r="F342" i="7"/>
  <c r="F366" i="7"/>
  <c r="C392" i="7"/>
  <c r="G397" i="7"/>
  <c r="G408" i="7"/>
  <c r="G438" i="7"/>
  <c r="F438" i="7"/>
  <c r="D438" i="7"/>
  <c r="I443" i="7"/>
  <c r="H443" i="7" s="1"/>
  <c r="G443" i="7"/>
  <c r="F443" i="7"/>
  <c r="D443" i="7"/>
  <c r="C443" i="7"/>
  <c r="E448" i="7"/>
  <c r="G463" i="7"/>
  <c r="F463" i="7"/>
  <c r="C463" i="7"/>
  <c r="I582" i="7"/>
  <c r="H582" i="7" s="1"/>
  <c r="F582" i="7"/>
  <c r="E582" i="7"/>
  <c r="C582" i="7"/>
  <c r="F311" i="7"/>
  <c r="D392" i="7"/>
  <c r="C504" i="7"/>
  <c r="I504" i="7"/>
  <c r="H504" i="7" s="1"/>
  <c r="G504" i="7"/>
  <c r="E323" i="7"/>
  <c r="C323" i="7"/>
  <c r="G342" i="7"/>
  <c r="I351" i="7"/>
  <c r="H351" i="7" s="1"/>
  <c r="C351" i="7"/>
  <c r="G366" i="7"/>
  <c r="G384" i="7"/>
  <c r="I384" i="7"/>
  <c r="H384" i="7" s="1"/>
  <c r="E384" i="7"/>
  <c r="C384" i="7"/>
  <c r="F448" i="7"/>
  <c r="G481" i="7"/>
  <c r="E481" i="7"/>
  <c r="D481" i="7"/>
  <c r="C481" i="7"/>
  <c r="I481" i="7"/>
  <c r="H481" i="7" s="1"/>
  <c r="D508" i="7"/>
  <c r="G508" i="7"/>
  <c r="E508" i="7"/>
  <c r="C508" i="7"/>
  <c r="F508" i="7"/>
  <c r="C304" i="7"/>
  <c r="C356" i="7"/>
  <c r="I356" i="7"/>
  <c r="H356" i="7" s="1"/>
  <c r="I371" i="7"/>
  <c r="H371" i="7" s="1"/>
  <c r="G371" i="7"/>
  <c r="E376" i="7"/>
  <c r="F376" i="7"/>
  <c r="F381" i="7"/>
  <c r="F387" i="7"/>
  <c r="E400" i="7"/>
  <c r="C400" i="7"/>
  <c r="I403" i="7"/>
  <c r="H403" i="7" s="1"/>
  <c r="G403" i="7"/>
  <c r="E403" i="7"/>
  <c r="D403" i="7"/>
  <c r="G427" i="7"/>
  <c r="I427" i="7"/>
  <c r="H427" i="7" s="1"/>
  <c r="E427" i="7"/>
  <c r="C427" i="7"/>
  <c r="G448" i="7"/>
  <c r="G453" i="7"/>
  <c r="F453" i="7"/>
  <c r="I453" i="7"/>
  <c r="H453" i="7" s="1"/>
  <c r="F512" i="7"/>
  <c r="D512" i="7"/>
  <c r="C512" i="7"/>
  <c r="I512" i="7"/>
  <c r="H512" i="7" s="1"/>
  <c r="G512" i="7"/>
  <c r="I311" i="7"/>
  <c r="H311" i="7" s="1"/>
  <c r="C311" i="7"/>
  <c r="E342" i="7"/>
  <c r="C342" i="7"/>
  <c r="I392" i="7"/>
  <c r="H392" i="7" s="1"/>
  <c r="F392" i="7"/>
  <c r="E392" i="7"/>
  <c r="E397" i="7"/>
  <c r="C397" i="7"/>
  <c r="D408" i="7"/>
  <c r="C460" i="7"/>
  <c r="F460" i="7"/>
  <c r="D460" i="7"/>
  <c r="I460" i="7"/>
  <c r="H460" i="7" s="1"/>
  <c r="E460" i="7"/>
  <c r="F590" i="7"/>
  <c r="E590" i="7"/>
  <c r="I590" i="7"/>
  <c r="H590" i="7" s="1"/>
  <c r="G590" i="7"/>
  <c r="D590" i="7"/>
  <c r="F337" i="7"/>
  <c r="I321" i="7"/>
  <c r="H321" i="7" s="1"/>
  <c r="F321" i="7"/>
  <c r="D321" i="7"/>
  <c r="C321" i="7"/>
  <c r="G374" i="7"/>
  <c r="D374" i="7"/>
  <c r="C374" i="7"/>
  <c r="D377" i="7"/>
  <c r="C393" i="7"/>
  <c r="F411" i="7"/>
  <c r="I441" i="7"/>
  <c r="H441" i="7" s="1"/>
  <c r="G441" i="7"/>
  <c r="F441" i="7"/>
  <c r="C441" i="7"/>
  <c r="G536" i="7"/>
  <c r="E536" i="7"/>
  <c r="D536" i="7"/>
  <c r="I536" i="7"/>
  <c r="H536" i="7" s="1"/>
  <c r="F536" i="7"/>
  <c r="D539" i="7"/>
  <c r="F539" i="7"/>
  <c r="E539" i="7"/>
  <c r="C539" i="7"/>
  <c r="D572" i="7"/>
  <c r="G572" i="7"/>
  <c r="F572" i="7"/>
  <c r="E572" i="7"/>
  <c r="C572" i="7"/>
  <c r="G576" i="7"/>
  <c r="I576" i="7"/>
  <c r="H576" i="7" s="1"/>
  <c r="F576" i="7"/>
  <c r="D576" i="7"/>
  <c r="E576" i="7"/>
  <c r="D594" i="7"/>
  <c r="I594" i="7"/>
  <c r="H594" i="7" s="1"/>
  <c r="F594" i="7"/>
  <c r="E594" i="7"/>
  <c r="G594" i="7"/>
  <c r="G326" i="7"/>
  <c r="G333" i="7"/>
  <c r="C343" i="7"/>
  <c r="G345" i="7"/>
  <c r="C345" i="7"/>
  <c r="D359" i="7"/>
  <c r="E369" i="7"/>
  <c r="E377" i="7"/>
  <c r="D393" i="7"/>
  <c r="G401" i="7"/>
  <c r="I433" i="7"/>
  <c r="H433" i="7" s="1"/>
  <c r="G433" i="7"/>
  <c r="C433" i="7"/>
  <c r="E436" i="7"/>
  <c r="C482" i="7"/>
  <c r="E482" i="7"/>
  <c r="G482" i="7"/>
  <c r="D482" i="7"/>
  <c r="E496" i="7"/>
  <c r="E505" i="7"/>
  <c r="D505" i="7"/>
  <c r="I505" i="7"/>
  <c r="H505" i="7" s="1"/>
  <c r="E548" i="7"/>
  <c r="E591" i="7"/>
  <c r="I591" i="7"/>
  <c r="H591" i="7" s="1"/>
  <c r="G591" i="7"/>
  <c r="D591" i="7"/>
  <c r="C591" i="7"/>
  <c r="E305" i="7"/>
  <c r="D314" i="7"/>
  <c r="G316" i="7"/>
  <c r="I340" i="7"/>
  <c r="H340" i="7" s="1"/>
  <c r="F340" i="7"/>
  <c r="D340" i="7"/>
  <c r="C340" i="7"/>
  <c r="E343" i="7"/>
  <c r="I354" i="7"/>
  <c r="H354" i="7" s="1"/>
  <c r="D362" i="7"/>
  <c r="G377" i="7"/>
  <c r="I382" i="7"/>
  <c r="H382" i="7" s="1"/>
  <c r="G382" i="7"/>
  <c r="D382" i="7"/>
  <c r="E393" i="7"/>
  <c r="C412" i="7"/>
  <c r="I425" i="7"/>
  <c r="H425" i="7" s="1"/>
  <c r="G425" i="7"/>
  <c r="E425" i="7"/>
  <c r="E457" i="7"/>
  <c r="G457" i="7"/>
  <c r="I457" i="7"/>
  <c r="H457" i="7" s="1"/>
  <c r="F457" i="7"/>
  <c r="D457" i="7"/>
  <c r="D488" i="7"/>
  <c r="I488" i="7"/>
  <c r="H488" i="7" s="1"/>
  <c r="G499" i="7"/>
  <c r="I499" i="7"/>
  <c r="H499" i="7" s="1"/>
  <c r="F499" i="7"/>
  <c r="E499" i="7"/>
  <c r="D499" i="7"/>
  <c r="E326" i="7"/>
  <c r="C329" i="7"/>
  <c r="I333" i="7"/>
  <c r="H333" i="7" s="1"/>
  <c r="I359" i="7"/>
  <c r="H359" i="7" s="1"/>
  <c r="F359" i="7"/>
  <c r="E359" i="7"/>
  <c r="I369" i="7"/>
  <c r="H369" i="7" s="1"/>
  <c r="G369" i="7"/>
  <c r="F369" i="7"/>
  <c r="F393" i="7"/>
  <c r="C401" i="7"/>
  <c r="E401" i="7"/>
  <c r="I436" i="7"/>
  <c r="H436" i="7" s="1"/>
  <c r="G436" i="7"/>
  <c r="I496" i="7"/>
  <c r="H496" i="7" s="1"/>
  <c r="G496" i="7"/>
  <c r="F496" i="7"/>
  <c r="C496" i="7"/>
  <c r="F548" i="7"/>
  <c r="D548" i="7"/>
  <c r="C548" i="7"/>
  <c r="I548" i="7"/>
  <c r="H548" i="7" s="1"/>
  <c r="G548" i="7"/>
  <c r="D303" i="7"/>
  <c r="E329" i="7"/>
  <c r="G343" i="7"/>
  <c r="D350" i="7"/>
  <c r="I372" i="7"/>
  <c r="H372" i="7" s="1"/>
  <c r="F372" i="7"/>
  <c r="C398" i="7"/>
  <c r="F398" i="7"/>
  <c r="E398" i="7"/>
  <c r="C404" i="7"/>
  <c r="C409" i="7"/>
  <c r="I409" i="7"/>
  <c r="H409" i="7" s="1"/>
  <c r="E409" i="7"/>
  <c r="C458" i="7"/>
  <c r="C461" i="7"/>
  <c r="G461" i="7"/>
  <c r="E461" i="7"/>
  <c r="I461" i="7"/>
  <c r="H461" i="7" s="1"/>
  <c r="F461" i="7"/>
  <c r="I465" i="7"/>
  <c r="H465" i="7" s="1"/>
  <c r="G465" i="7"/>
  <c r="E465" i="7"/>
  <c r="C465" i="7"/>
  <c r="G473" i="7"/>
  <c r="I473" i="7"/>
  <c r="H473" i="7" s="1"/>
  <c r="F473" i="7"/>
  <c r="C500" i="7"/>
  <c r="C530" i="7"/>
  <c r="F530" i="7"/>
  <c r="E530" i="7"/>
  <c r="I530" i="7"/>
  <c r="H530" i="7" s="1"/>
  <c r="D530" i="7"/>
  <c r="D573" i="7"/>
  <c r="G573" i="7"/>
  <c r="E573" i="7"/>
  <c r="C573" i="7"/>
  <c r="F458" i="7"/>
  <c r="E500" i="7"/>
  <c r="I320" i="7"/>
  <c r="H320" i="7" s="1"/>
  <c r="E320" i="7"/>
  <c r="E303" i="7"/>
  <c r="C310" i="7"/>
  <c r="C322" i="7"/>
  <c r="E350" i="7"/>
  <c r="D380" i="7"/>
  <c r="I393" i="7"/>
  <c r="H393" i="7" s="1"/>
  <c r="G329" i="7"/>
  <c r="C348" i="7"/>
  <c r="C355" i="7"/>
  <c r="C360" i="7"/>
  <c r="E380" i="7"/>
  <c r="C388" i="7"/>
  <c r="F388" i="7"/>
  <c r="E388" i="7"/>
  <c r="I412" i="7"/>
  <c r="H412" i="7" s="1"/>
  <c r="G412" i="7"/>
  <c r="D412" i="7"/>
  <c r="G479" i="7"/>
  <c r="E479" i="7"/>
  <c r="D479" i="7"/>
  <c r="I479" i="7"/>
  <c r="H479" i="7" s="1"/>
  <c r="G303" i="7"/>
  <c r="F310" i="7"/>
  <c r="C336" i="7"/>
  <c r="C341" i="7"/>
  <c r="E348" i="7"/>
  <c r="D355" i="7"/>
  <c r="D360" i="7"/>
  <c r="D370" i="7"/>
  <c r="E378" i="7"/>
  <c r="G380" i="7"/>
  <c r="D383" i="7"/>
  <c r="C391" i="7"/>
  <c r="E399" i="7"/>
  <c r="D415" i="7"/>
  <c r="C431" i="7"/>
  <c r="I431" i="7"/>
  <c r="H431" i="7" s="1"/>
  <c r="D431" i="7"/>
  <c r="E437" i="7"/>
  <c r="C455" i="7"/>
  <c r="C462" i="7"/>
  <c r="E471" i="7"/>
  <c r="E510" i="7"/>
  <c r="C510" i="7"/>
  <c r="I510" i="7"/>
  <c r="H510" i="7" s="1"/>
  <c r="G510" i="7"/>
  <c r="F510" i="7"/>
  <c r="F514" i="7"/>
  <c r="E514" i="7"/>
  <c r="G514" i="7"/>
  <c r="C514" i="7"/>
  <c r="G549" i="7"/>
  <c r="I549" i="7"/>
  <c r="H549" i="7" s="1"/>
  <c r="C549" i="7"/>
  <c r="F549" i="7"/>
  <c r="D549" i="7"/>
  <c r="F570" i="7"/>
  <c r="D570" i="7"/>
  <c r="C570" i="7"/>
  <c r="E570" i="7"/>
  <c r="I570" i="7"/>
  <c r="H570" i="7" s="1"/>
  <c r="G570" i="7"/>
  <c r="F317" i="7"/>
  <c r="E317" i="7"/>
  <c r="D317" i="7"/>
  <c r="D329" i="7"/>
  <c r="D459" i="7"/>
  <c r="G459" i="7"/>
  <c r="C459" i="7"/>
  <c r="E459" i="7"/>
  <c r="E469" i="7"/>
  <c r="D469" i="7"/>
  <c r="G477" i="7"/>
  <c r="C477" i="7"/>
  <c r="D477" i="7"/>
  <c r="F490" i="7"/>
  <c r="D490" i="7"/>
  <c r="C490" i="7"/>
  <c r="I448" i="7"/>
  <c r="H448" i="7" s="1"/>
  <c r="D448" i="7"/>
  <c r="E387" i="7"/>
  <c r="G387" i="7"/>
  <c r="F464" i="7"/>
  <c r="E464" i="7"/>
  <c r="G464" i="7"/>
  <c r="C464" i="7"/>
  <c r="C327" i="7"/>
  <c r="F329" i="7"/>
  <c r="C377" i="7"/>
  <c r="F377" i="7"/>
  <c r="F303" i="7"/>
  <c r="E310" i="7"/>
  <c r="E322" i="7"/>
  <c r="D327" i="7"/>
  <c r="D343" i="7"/>
  <c r="G350" i="7"/>
  <c r="C370" i="7"/>
  <c r="C399" i="7"/>
  <c r="C415" i="7"/>
  <c r="D437" i="7"/>
  <c r="G458" i="7"/>
  <c r="F500" i="7"/>
  <c r="F600" i="7"/>
  <c r="E600" i="7"/>
  <c r="D600" i="7"/>
  <c r="G600" i="7"/>
  <c r="G317" i="7"/>
  <c r="F322" i="7"/>
  <c r="F327" i="7"/>
  <c r="C308" i="7"/>
  <c r="G310" i="7"/>
  <c r="I317" i="7"/>
  <c r="H317" i="7" s="1"/>
  <c r="G322" i="7"/>
  <c r="G327" i="7"/>
  <c r="I329" i="7"/>
  <c r="H329" i="7" s="1"/>
  <c r="D336" i="7"/>
  <c r="F341" i="7"/>
  <c r="F348" i="7"/>
  <c r="I350" i="7"/>
  <c r="H350" i="7" s="1"/>
  <c r="E355" i="7"/>
  <c r="E360" i="7"/>
  <c r="E370" i="7"/>
  <c r="F378" i="7"/>
  <c r="E383" i="7"/>
  <c r="D391" i="7"/>
  <c r="G399" i="7"/>
  <c r="E415" i="7"/>
  <c r="F437" i="7"/>
  <c r="D455" i="7"/>
  <c r="I458" i="7"/>
  <c r="H458" i="7" s="1"/>
  <c r="F462" i="7"/>
  <c r="C466" i="7"/>
  <c r="D486" i="7"/>
  <c r="I500" i="7"/>
  <c r="H500" i="7" s="1"/>
  <c r="C511" i="7"/>
  <c r="E520" i="7"/>
  <c r="F527" i="7"/>
  <c r="F559" i="7"/>
  <c r="D559" i="7"/>
  <c r="C559" i="7"/>
  <c r="G559" i="7"/>
  <c r="I559" i="7"/>
  <c r="H559" i="7" s="1"/>
  <c r="I531" i="7"/>
  <c r="H531" i="7" s="1"/>
  <c r="G562" i="7"/>
  <c r="C562" i="7"/>
  <c r="E339" i="7"/>
  <c r="G475" i="7"/>
  <c r="D517" i="7"/>
  <c r="I435" i="7"/>
  <c r="H435" i="7" s="1"/>
  <c r="E491" i="7"/>
  <c r="F491" i="7"/>
  <c r="D491" i="7"/>
  <c r="G491" i="7"/>
  <c r="G523" i="7"/>
  <c r="E523" i="7"/>
  <c r="D523" i="7"/>
  <c r="F537" i="7"/>
  <c r="D537" i="7"/>
  <c r="C537" i="7"/>
  <c r="F545" i="7"/>
  <c r="E545" i="7"/>
  <c r="I545" i="7"/>
  <c r="H545" i="7" s="1"/>
  <c r="G545" i="7"/>
  <c r="D545" i="7"/>
  <c r="F563" i="7"/>
  <c r="E563" i="7"/>
  <c r="I563" i="7"/>
  <c r="H563" i="7" s="1"/>
  <c r="D563" i="7"/>
  <c r="C563" i="7"/>
  <c r="G385" i="7"/>
  <c r="D385" i="7"/>
  <c r="D402" i="7"/>
  <c r="G456" i="7"/>
  <c r="C456" i="7"/>
  <c r="G478" i="7"/>
  <c r="F478" i="7"/>
  <c r="I498" i="7"/>
  <c r="H498" i="7" s="1"/>
  <c r="G498" i="7"/>
  <c r="C506" i="7"/>
  <c r="I509" i="7"/>
  <c r="H509" i="7" s="1"/>
  <c r="C509" i="7"/>
  <c r="G509" i="7"/>
  <c r="I551" i="7"/>
  <c r="H551" i="7" s="1"/>
  <c r="I554" i="7"/>
  <c r="H554" i="7" s="1"/>
  <c r="G554" i="7"/>
  <c r="F554" i="7"/>
  <c r="E554" i="7"/>
  <c r="C319" i="7"/>
  <c r="I330" i="7"/>
  <c r="H330" i="7" s="1"/>
  <c r="G334" i="7"/>
  <c r="D338" i="7"/>
  <c r="G353" i="7"/>
  <c r="E361" i="7"/>
  <c r="F363" i="7"/>
  <c r="G365" i="7"/>
  <c r="G367" i="7"/>
  <c r="I373" i="7"/>
  <c r="H373" i="7" s="1"/>
  <c r="C386" i="7"/>
  <c r="F405" i="7"/>
  <c r="I454" i="7"/>
  <c r="H454" i="7" s="1"/>
  <c r="I476" i="7"/>
  <c r="H476" i="7" s="1"/>
  <c r="G476" i="7"/>
  <c r="G489" i="7"/>
  <c r="E489" i="7"/>
  <c r="F535" i="7"/>
  <c r="E535" i="7"/>
  <c r="G535" i="7"/>
  <c r="C535" i="7"/>
  <c r="G543" i="7"/>
  <c r="F543" i="7"/>
  <c r="D543" i="7"/>
  <c r="C543" i="7"/>
  <c r="I552" i="7"/>
  <c r="H552" i="7" s="1"/>
  <c r="G552" i="7"/>
  <c r="F552" i="7"/>
  <c r="E319" i="7"/>
  <c r="E338" i="7"/>
  <c r="D386" i="7"/>
  <c r="G396" i="7"/>
  <c r="D396" i="7"/>
  <c r="G445" i="7"/>
  <c r="I445" i="7"/>
  <c r="H445" i="7" s="1"/>
  <c r="C502" i="7"/>
  <c r="E513" i="7"/>
  <c r="F513" i="7"/>
  <c r="C513" i="7"/>
  <c r="G319" i="7"/>
  <c r="I361" i="7"/>
  <c r="H361" i="7" s="1"/>
  <c r="F361" i="7"/>
  <c r="G363" i="7"/>
  <c r="D363" i="7"/>
  <c r="E365" i="7"/>
  <c r="G386" i="7"/>
  <c r="G405" i="7"/>
  <c r="D558" i="7"/>
  <c r="I487" i="7"/>
  <c r="H487" i="7" s="1"/>
  <c r="G487" i="7"/>
  <c r="E487" i="7"/>
  <c r="E502" i="7"/>
  <c r="F502" i="7"/>
  <c r="C519" i="7"/>
  <c r="D519" i="7"/>
  <c r="F519" i="7"/>
  <c r="G567" i="7"/>
  <c r="E567" i="7"/>
  <c r="D567" i="7"/>
  <c r="C567" i="7"/>
  <c r="F579" i="7"/>
  <c r="E579" i="7"/>
  <c r="I558" i="7"/>
  <c r="H558" i="7" s="1"/>
  <c r="C558" i="7"/>
  <c r="D562" i="7"/>
  <c r="I414" i="7"/>
  <c r="H414" i="7" s="1"/>
  <c r="E418" i="7"/>
  <c r="I418" i="7"/>
  <c r="H418" i="7" s="1"/>
  <c r="C420" i="7"/>
  <c r="G422" i="7"/>
  <c r="G467" i="7"/>
  <c r="D484" i="7"/>
  <c r="F526" i="7"/>
  <c r="C526" i="7"/>
  <c r="G541" i="7"/>
  <c r="F541" i="7"/>
  <c r="D541" i="7"/>
  <c r="F546" i="7"/>
  <c r="E546" i="7"/>
  <c r="F556" i="7"/>
  <c r="E556" i="7"/>
  <c r="I587" i="7"/>
  <c r="H587" i="7" s="1"/>
  <c r="C595" i="7"/>
  <c r="G423" i="7"/>
  <c r="F451" i="7"/>
  <c r="G468" i="7"/>
  <c r="E532" i="7"/>
  <c r="C532" i="7"/>
  <c r="F557" i="7"/>
  <c r="E557" i="7"/>
  <c r="G580" i="7"/>
  <c r="C449" i="7"/>
  <c r="I449" i="7"/>
  <c r="H449" i="7" s="1"/>
  <c r="F449" i="7"/>
  <c r="G485" i="7"/>
  <c r="E485" i="7"/>
  <c r="F515" i="7"/>
  <c r="C515" i="7"/>
  <c r="F565" i="7"/>
  <c r="E565" i="7"/>
  <c r="G483" i="7"/>
  <c r="E483" i="7"/>
  <c r="I525" i="7"/>
  <c r="H525" i="7" s="1"/>
  <c r="G525" i="7"/>
  <c r="F525" i="7"/>
  <c r="F503" i="7"/>
  <c r="E503" i="7"/>
  <c r="I518" i="7"/>
  <c r="H518" i="7" s="1"/>
  <c r="D574" i="7"/>
  <c r="F583" i="7"/>
  <c r="G501" i="7"/>
  <c r="F501" i="7"/>
  <c r="G547" i="7"/>
  <c r="F547" i="7"/>
  <c r="E574" i="7"/>
  <c r="G578" i="7"/>
  <c r="F578" i="7"/>
  <c r="G583" i="7"/>
  <c r="I497" i="7"/>
  <c r="H497" i="7" s="1"/>
  <c r="G574" i="7"/>
  <c r="D583" i="7"/>
  <c r="I601" i="7"/>
  <c r="H601" i="7" s="1"/>
  <c r="F601" i="7"/>
  <c r="E601" i="7"/>
  <c r="D601" i="7"/>
  <c r="C601" i="7"/>
  <c r="F592" i="7"/>
  <c r="D592" i="7"/>
  <c r="C592" i="7"/>
  <c r="I542" i="7"/>
  <c r="H542" i="7" s="1"/>
  <c r="I553" i="7"/>
  <c r="H553" i="7" s="1"/>
  <c r="I564" i="7"/>
  <c r="H564" i="7" s="1"/>
  <c r="I575" i="7"/>
  <c r="H575" i="7" s="1"/>
  <c r="I586" i="7"/>
  <c r="H586" i="7" s="1"/>
  <c r="I597" i="7"/>
  <c r="H597" i="7" s="1"/>
  <c r="G599" i="7"/>
  <c r="L7" i="1" l="1"/>
  <c r="O8" i="1" l="1"/>
  <c r="P8" i="1"/>
  <c r="Q8" i="1" s="1"/>
  <c r="R8" i="1"/>
  <c r="S8" i="1"/>
  <c r="T8" i="1" s="1"/>
  <c r="U8" i="1"/>
  <c r="O9" i="1"/>
  <c r="P9" i="1"/>
  <c r="Q9" i="1" s="1"/>
  <c r="R9" i="1"/>
  <c r="S9" i="1"/>
  <c r="T9" i="1" s="1"/>
  <c r="U9" i="1"/>
  <c r="O10" i="1"/>
  <c r="P10" i="1"/>
  <c r="Q10" i="1" s="1"/>
  <c r="R10" i="1"/>
  <c r="S10" i="1"/>
  <c r="T10" i="1" s="1"/>
  <c r="U10" i="1"/>
  <c r="O11" i="1"/>
  <c r="P11" i="1"/>
  <c r="Q11" i="1" s="1"/>
  <c r="R11" i="1"/>
  <c r="S11" i="1"/>
  <c r="T11" i="1" s="1"/>
  <c r="U11" i="1"/>
  <c r="O12" i="1"/>
  <c r="P12" i="1"/>
  <c r="Q12" i="1" s="1"/>
  <c r="R12" i="1"/>
  <c r="S12" i="1"/>
  <c r="T12" i="1" s="1"/>
  <c r="U12" i="1"/>
  <c r="O13" i="1"/>
  <c r="P13" i="1"/>
  <c r="Q13" i="1" s="1"/>
  <c r="R13" i="1"/>
  <c r="S13" i="1"/>
  <c r="T13" i="1" s="1"/>
  <c r="U13" i="1"/>
  <c r="O14" i="1"/>
  <c r="P14" i="1"/>
  <c r="Q14" i="1" s="1"/>
  <c r="R14" i="1"/>
  <c r="S14" i="1"/>
  <c r="T14" i="1" s="1"/>
  <c r="U14" i="1"/>
  <c r="O15" i="1"/>
  <c r="P15" i="1"/>
  <c r="Q15" i="1" s="1"/>
  <c r="R15" i="1"/>
  <c r="S15" i="1"/>
  <c r="T15" i="1" s="1"/>
  <c r="U15" i="1"/>
  <c r="O16" i="1"/>
  <c r="P16" i="1"/>
  <c r="Q16" i="1" s="1"/>
  <c r="R16" i="1"/>
  <c r="S16" i="1"/>
  <c r="T16" i="1" s="1"/>
  <c r="U16" i="1"/>
  <c r="O17" i="1"/>
  <c r="P17" i="1"/>
  <c r="Q17" i="1" s="1"/>
  <c r="R17" i="1"/>
  <c r="S17" i="1"/>
  <c r="T17" i="1" s="1"/>
  <c r="U17" i="1"/>
  <c r="O18" i="1"/>
  <c r="P18" i="1"/>
  <c r="Q18" i="1" s="1"/>
  <c r="R18" i="1"/>
  <c r="S18" i="1"/>
  <c r="T18" i="1" s="1"/>
  <c r="U18" i="1"/>
  <c r="O19" i="1"/>
  <c r="P19" i="1"/>
  <c r="Q19" i="1" s="1"/>
  <c r="R19" i="1"/>
  <c r="S19" i="1"/>
  <c r="T19" i="1" s="1"/>
  <c r="U19" i="1"/>
  <c r="O20" i="1"/>
  <c r="P20" i="1"/>
  <c r="Q20" i="1" s="1"/>
  <c r="R20" i="1"/>
  <c r="S20" i="1"/>
  <c r="T20" i="1" s="1"/>
  <c r="U20" i="1"/>
  <c r="O21" i="1"/>
  <c r="P21" i="1"/>
  <c r="Q21" i="1" s="1"/>
  <c r="R21" i="1"/>
  <c r="S21" i="1"/>
  <c r="T21" i="1" s="1"/>
  <c r="U21" i="1"/>
  <c r="O22" i="1"/>
  <c r="P22" i="1"/>
  <c r="Q22" i="1" s="1"/>
  <c r="R22" i="1"/>
  <c r="S22" i="1"/>
  <c r="T22" i="1" s="1"/>
  <c r="U22" i="1"/>
  <c r="O23" i="1"/>
  <c r="P23" i="1"/>
  <c r="Q23" i="1" s="1"/>
  <c r="R23" i="1"/>
  <c r="S23" i="1"/>
  <c r="T23" i="1" s="1"/>
  <c r="U23" i="1"/>
  <c r="O24" i="1"/>
  <c r="P24" i="1"/>
  <c r="Q24" i="1" s="1"/>
  <c r="R24" i="1"/>
  <c r="S24" i="1"/>
  <c r="T24" i="1" s="1"/>
  <c r="U24" i="1"/>
  <c r="O25" i="1"/>
  <c r="P25" i="1"/>
  <c r="Q25" i="1" s="1"/>
  <c r="R25" i="1"/>
  <c r="S25" i="1"/>
  <c r="T25" i="1" s="1"/>
  <c r="U25" i="1"/>
  <c r="O26" i="1"/>
  <c r="P26" i="1"/>
  <c r="Q26" i="1" s="1"/>
  <c r="R26" i="1"/>
  <c r="S26" i="1"/>
  <c r="T26" i="1" s="1"/>
  <c r="U26" i="1"/>
  <c r="O27" i="1"/>
  <c r="P27" i="1"/>
  <c r="Q27" i="1" s="1"/>
  <c r="R27" i="1"/>
  <c r="S27" i="1"/>
  <c r="T27" i="1" s="1"/>
  <c r="U27" i="1"/>
  <c r="O28" i="1"/>
  <c r="P28" i="1"/>
  <c r="Q28" i="1" s="1"/>
  <c r="R28" i="1"/>
  <c r="S28" i="1"/>
  <c r="T28" i="1" s="1"/>
  <c r="U28" i="1"/>
  <c r="O29" i="1"/>
  <c r="P29" i="1"/>
  <c r="Q29" i="1" s="1"/>
  <c r="R29" i="1"/>
  <c r="S29" i="1"/>
  <c r="T29" i="1" s="1"/>
  <c r="U29" i="1"/>
  <c r="O30" i="1"/>
  <c r="P30" i="1"/>
  <c r="Q30" i="1" s="1"/>
  <c r="R30" i="1"/>
  <c r="S30" i="1"/>
  <c r="T30" i="1" s="1"/>
  <c r="U30" i="1"/>
  <c r="O31" i="1"/>
  <c r="P31" i="1"/>
  <c r="Q31" i="1" s="1"/>
  <c r="R31" i="1"/>
  <c r="S31" i="1"/>
  <c r="T31" i="1" s="1"/>
  <c r="U31" i="1"/>
  <c r="O32" i="1"/>
  <c r="P32" i="1"/>
  <c r="Q32" i="1" s="1"/>
  <c r="R32" i="1"/>
  <c r="S32" i="1"/>
  <c r="T32" i="1" s="1"/>
  <c r="U32" i="1"/>
  <c r="O33" i="1"/>
  <c r="P33" i="1"/>
  <c r="Q33" i="1" s="1"/>
  <c r="R33" i="1"/>
  <c r="S33" i="1"/>
  <c r="T33" i="1" s="1"/>
  <c r="U33" i="1"/>
  <c r="O34" i="1"/>
  <c r="P34" i="1"/>
  <c r="Q34" i="1" s="1"/>
  <c r="R34" i="1"/>
  <c r="S34" i="1"/>
  <c r="T34" i="1" s="1"/>
  <c r="U34" i="1"/>
  <c r="O35" i="1"/>
  <c r="P35" i="1"/>
  <c r="Q35" i="1" s="1"/>
  <c r="R35" i="1"/>
  <c r="S35" i="1"/>
  <c r="T35" i="1" s="1"/>
  <c r="U35" i="1"/>
  <c r="O36" i="1"/>
  <c r="P36" i="1"/>
  <c r="Q36" i="1" s="1"/>
  <c r="R36" i="1"/>
  <c r="S36" i="1"/>
  <c r="T36" i="1" s="1"/>
  <c r="U36" i="1"/>
  <c r="O37" i="1"/>
  <c r="P37" i="1"/>
  <c r="Q37" i="1" s="1"/>
  <c r="R37" i="1"/>
  <c r="S37" i="1"/>
  <c r="T37" i="1" s="1"/>
  <c r="U37" i="1"/>
  <c r="O38" i="1"/>
  <c r="P38" i="1"/>
  <c r="Q38" i="1" s="1"/>
  <c r="R38" i="1"/>
  <c r="S38" i="1"/>
  <c r="T38" i="1" s="1"/>
  <c r="U38" i="1"/>
  <c r="O39" i="1"/>
  <c r="P39" i="1"/>
  <c r="Q39" i="1" s="1"/>
  <c r="R39" i="1"/>
  <c r="S39" i="1"/>
  <c r="T39" i="1" s="1"/>
  <c r="U39" i="1"/>
  <c r="O40" i="1"/>
  <c r="P40" i="1"/>
  <c r="Q40" i="1" s="1"/>
  <c r="R40" i="1"/>
  <c r="S40" i="1"/>
  <c r="T40" i="1" s="1"/>
  <c r="U40" i="1"/>
  <c r="O41" i="1"/>
  <c r="P41" i="1"/>
  <c r="Q41" i="1" s="1"/>
  <c r="R41" i="1"/>
  <c r="S41" i="1"/>
  <c r="T41" i="1" s="1"/>
  <c r="U41" i="1"/>
  <c r="O42" i="1"/>
  <c r="P42" i="1"/>
  <c r="Q42" i="1" s="1"/>
  <c r="R42" i="1"/>
  <c r="S42" i="1"/>
  <c r="T42" i="1" s="1"/>
  <c r="U42" i="1"/>
  <c r="O43" i="1"/>
  <c r="P43" i="1"/>
  <c r="Q43" i="1" s="1"/>
  <c r="R43" i="1"/>
  <c r="S43" i="1"/>
  <c r="T43" i="1" s="1"/>
  <c r="U43" i="1"/>
  <c r="O44" i="1"/>
  <c r="P44" i="1"/>
  <c r="Q44" i="1" s="1"/>
  <c r="R44" i="1"/>
  <c r="S44" i="1"/>
  <c r="T44" i="1" s="1"/>
  <c r="U44" i="1"/>
  <c r="O45" i="1"/>
  <c r="P45" i="1"/>
  <c r="Q45" i="1" s="1"/>
  <c r="R45" i="1"/>
  <c r="S45" i="1"/>
  <c r="T45" i="1" s="1"/>
  <c r="U45" i="1"/>
  <c r="O46" i="1"/>
  <c r="P46" i="1"/>
  <c r="Q46" i="1" s="1"/>
  <c r="R46" i="1"/>
  <c r="S46" i="1"/>
  <c r="T46" i="1" s="1"/>
  <c r="U46" i="1"/>
  <c r="O47" i="1"/>
  <c r="P47" i="1"/>
  <c r="Q47" i="1" s="1"/>
  <c r="R47" i="1"/>
  <c r="S47" i="1"/>
  <c r="T47" i="1" s="1"/>
  <c r="U47" i="1"/>
  <c r="O48" i="1"/>
  <c r="P48" i="1"/>
  <c r="Q48" i="1" s="1"/>
  <c r="R48" i="1"/>
  <c r="S48" i="1"/>
  <c r="T48" i="1" s="1"/>
  <c r="U48" i="1"/>
  <c r="O49" i="1"/>
  <c r="P49" i="1"/>
  <c r="Q49" i="1" s="1"/>
  <c r="R49" i="1"/>
  <c r="S49" i="1"/>
  <c r="T49" i="1" s="1"/>
  <c r="U49" i="1"/>
  <c r="O50" i="1"/>
  <c r="P50" i="1"/>
  <c r="Q50" i="1" s="1"/>
  <c r="R50" i="1"/>
  <c r="S50" i="1"/>
  <c r="T50" i="1" s="1"/>
  <c r="U50" i="1"/>
  <c r="O51" i="1"/>
  <c r="P51" i="1"/>
  <c r="Q51" i="1" s="1"/>
  <c r="R51" i="1"/>
  <c r="S51" i="1"/>
  <c r="T51" i="1" s="1"/>
  <c r="U51" i="1"/>
  <c r="O52" i="1"/>
  <c r="P52" i="1"/>
  <c r="Q52" i="1" s="1"/>
  <c r="R52" i="1"/>
  <c r="S52" i="1"/>
  <c r="T52" i="1" s="1"/>
  <c r="U52" i="1"/>
  <c r="O53" i="1"/>
  <c r="P53" i="1"/>
  <c r="Q53" i="1" s="1"/>
  <c r="R53" i="1"/>
  <c r="S53" i="1"/>
  <c r="T53" i="1" s="1"/>
  <c r="U53" i="1"/>
  <c r="O54" i="1"/>
  <c r="P54" i="1"/>
  <c r="Q54" i="1" s="1"/>
  <c r="R54" i="1"/>
  <c r="S54" i="1"/>
  <c r="T54" i="1" s="1"/>
  <c r="U54" i="1"/>
  <c r="O55" i="1"/>
  <c r="P55" i="1"/>
  <c r="Q55" i="1" s="1"/>
  <c r="R55" i="1"/>
  <c r="S55" i="1"/>
  <c r="T55" i="1" s="1"/>
  <c r="U55" i="1"/>
  <c r="O56" i="1"/>
  <c r="P56" i="1"/>
  <c r="Q56" i="1" s="1"/>
  <c r="R56" i="1"/>
  <c r="S56" i="1"/>
  <c r="T56" i="1" s="1"/>
  <c r="U56" i="1"/>
  <c r="O57" i="1"/>
  <c r="P57" i="1"/>
  <c r="Q57" i="1" s="1"/>
  <c r="R57" i="1"/>
  <c r="S57" i="1"/>
  <c r="T57" i="1" s="1"/>
  <c r="U57" i="1"/>
  <c r="O58" i="1"/>
  <c r="P58" i="1"/>
  <c r="Q58" i="1" s="1"/>
  <c r="R58" i="1"/>
  <c r="S58" i="1"/>
  <c r="T58" i="1" s="1"/>
  <c r="U58" i="1"/>
  <c r="O59" i="1"/>
  <c r="P59" i="1"/>
  <c r="Q59" i="1" s="1"/>
  <c r="R59" i="1"/>
  <c r="S59" i="1"/>
  <c r="T59" i="1" s="1"/>
  <c r="U59" i="1"/>
  <c r="O60" i="1"/>
  <c r="P60" i="1"/>
  <c r="Q60" i="1" s="1"/>
  <c r="R60" i="1"/>
  <c r="S60" i="1"/>
  <c r="T60" i="1" s="1"/>
  <c r="U60" i="1"/>
  <c r="O61" i="1"/>
  <c r="P61" i="1"/>
  <c r="Q61" i="1" s="1"/>
  <c r="R61" i="1"/>
  <c r="S61" i="1"/>
  <c r="T61" i="1" s="1"/>
  <c r="U61" i="1"/>
  <c r="O62" i="1"/>
  <c r="P62" i="1"/>
  <c r="Q62" i="1" s="1"/>
  <c r="R62" i="1"/>
  <c r="S62" i="1"/>
  <c r="T62" i="1" s="1"/>
  <c r="U62" i="1"/>
  <c r="O63" i="1"/>
  <c r="P63" i="1"/>
  <c r="Q63" i="1" s="1"/>
  <c r="R63" i="1"/>
  <c r="S63" i="1"/>
  <c r="T63" i="1" s="1"/>
  <c r="U63" i="1"/>
  <c r="O64" i="1"/>
  <c r="P64" i="1"/>
  <c r="Q64" i="1" s="1"/>
  <c r="R64" i="1"/>
  <c r="S64" i="1"/>
  <c r="T64" i="1" s="1"/>
  <c r="U64" i="1"/>
  <c r="O65" i="1"/>
  <c r="P65" i="1"/>
  <c r="Q65" i="1" s="1"/>
  <c r="R65" i="1"/>
  <c r="S65" i="1"/>
  <c r="T65" i="1" s="1"/>
  <c r="U65" i="1"/>
  <c r="O66" i="1"/>
  <c r="P66" i="1"/>
  <c r="Q66" i="1" s="1"/>
  <c r="R66" i="1"/>
  <c r="S66" i="1"/>
  <c r="T66" i="1" s="1"/>
  <c r="U66" i="1"/>
  <c r="O67" i="1"/>
  <c r="P67" i="1"/>
  <c r="Q67" i="1" s="1"/>
  <c r="R67" i="1"/>
  <c r="S67" i="1"/>
  <c r="T67" i="1" s="1"/>
  <c r="U67" i="1"/>
  <c r="O68" i="1"/>
  <c r="P68" i="1"/>
  <c r="Q68" i="1" s="1"/>
  <c r="R68" i="1"/>
  <c r="S68" i="1"/>
  <c r="T68" i="1" s="1"/>
  <c r="U68" i="1"/>
  <c r="O69" i="1"/>
  <c r="P69" i="1"/>
  <c r="Q69" i="1" s="1"/>
  <c r="R69" i="1"/>
  <c r="S69" i="1"/>
  <c r="T69" i="1" s="1"/>
  <c r="U69" i="1"/>
  <c r="O70" i="1"/>
  <c r="P70" i="1"/>
  <c r="Q70" i="1" s="1"/>
  <c r="R70" i="1"/>
  <c r="S70" i="1"/>
  <c r="T70" i="1" s="1"/>
  <c r="U70" i="1"/>
  <c r="O71" i="1"/>
  <c r="P71" i="1"/>
  <c r="Q71" i="1" s="1"/>
  <c r="R71" i="1"/>
  <c r="S71" i="1"/>
  <c r="T71" i="1" s="1"/>
  <c r="U71" i="1"/>
  <c r="O72" i="1"/>
  <c r="P72" i="1"/>
  <c r="Q72" i="1" s="1"/>
  <c r="R72" i="1"/>
  <c r="S72" i="1"/>
  <c r="T72" i="1" s="1"/>
  <c r="U72" i="1"/>
  <c r="O73" i="1"/>
  <c r="P73" i="1"/>
  <c r="Q73" i="1" s="1"/>
  <c r="R73" i="1"/>
  <c r="S73" i="1"/>
  <c r="T73" i="1" s="1"/>
  <c r="U73" i="1"/>
  <c r="O74" i="1"/>
  <c r="P74" i="1"/>
  <c r="Q74" i="1" s="1"/>
  <c r="R74" i="1"/>
  <c r="S74" i="1"/>
  <c r="T74" i="1" s="1"/>
  <c r="U74" i="1"/>
  <c r="O75" i="1"/>
  <c r="P75" i="1"/>
  <c r="Q75" i="1" s="1"/>
  <c r="R75" i="1"/>
  <c r="S75" i="1"/>
  <c r="T75" i="1" s="1"/>
  <c r="U75" i="1"/>
  <c r="O76" i="1"/>
  <c r="P76" i="1"/>
  <c r="Q76" i="1" s="1"/>
  <c r="R76" i="1"/>
  <c r="S76" i="1"/>
  <c r="T76" i="1" s="1"/>
  <c r="U76" i="1"/>
  <c r="O77" i="1"/>
  <c r="P77" i="1"/>
  <c r="Q77" i="1" s="1"/>
  <c r="R77" i="1"/>
  <c r="S77" i="1"/>
  <c r="T77" i="1" s="1"/>
  <c r="U77" i="1"/>
  <c r="O78" i="1"/>
  <c r="P78" i="1"/>
  <c r="Q78" i="1" s="1"/>
  <c r="R78" i="1"/>
  <c r="S78" i="1"/>
  <c r="T78" i="1" s="1"/>
  <c r="U78" i="1"/>
  <c r="O79" i="1"/>
  <c r="P79" i="1"/>
  <c r="Q79" i="1" s="1"/>
  <c r="R79" i="1"/>
  <c r="S79" i="1"/>
  <c r="T79" i="1" s="1"/>
  <c r="U79" i="1"/>
  <c r="O80" i="1"/>
  <c r="P80" i="1"/>
  <c r="Q80" i="1" s="1"/>
  <c r="R80" i="1"/>
  <c r="S80" i="1"/>
  <c r="T80" i="1" s="1"/>
  <c r="U80" i="1"/>
  <c r="O81" i="1"/>
  <c r="P81" i="1"/>
  <c r="Q81" i="1" s="1"/>
  <c r="R81" i="1"/>
  <c r="S81" i="1"/>
  <c r="T81" i="1" s="1"/>
  <c r="U81" i="1"/>
  <c r="O82" i="1"/>
  <c r="P82" i="1"/>
  <c r="Q82" i="1" s="1"/>
  <c r="R82" i="1"/>
  <c r="S82" i="1"/>
  <c r="T82" i="1" s="1"/>
  <c r="U82" i="1"/>
  <c r="O83" i="1"/>
  <c r="P83" i="1"/>
  <c r="Q83" i="1" s="1"/>
  <c r="R83" i="1"/>
  <c r="S83" i="1"/>
  <c r="T83" i="1" s="1"/>
  <c r="U83" i="1"/>
  <c r="O84" i="1"/>
  <c r="P84" i="1"/>
  <c r="Q84" i="1" s="1"/>
  <c r="R84" i="1"/>
  <c r="S84" i="1"/>
  <c r="T84" i="1" s="1"/>
  <c r="U84" i="1"/>
  <c r="O85" i="1"/>
  <c r="P85" i="1"/>
  <c r="Q85" i="1" s="1"/>
  <c r="R85" i="1"/>
  <c r="S85" i="1"/>
  <c r="T85" i="1" s="1"/>
  <c r="U85" i="1"/>
  <c r="O86" i="1"/>
  <c r="P86" i="1"/>
  <c r="Q86" i="1" s="1"/>
  <c r="R86" i="1"/>
  <c r="S86" i="1"/>
  <c r="T86" i="1" s="1"/>
  <c r="U86" i="1"/>
  <c r="O87" i="1"/>
  <c r="P87" i="1"/>
  <c r="Q87" i="1" s="1"/>
  <c r="R87" i="1"/>
  <c r="S87" i="1"/>
  <c r="T87" i="1" s="1"/>
  <c r="U87" i="1"/>
  <c r="O88" i="1"/>
  <c r="P88" i="1"/>
  <c r="Q88" i="1" s="1"/>
  <c r="R88" i="1"/>
  <c r="S88" i="1"/>
  <c r="T88" i="1" s="1"/>
  <c r="U88" i="1"/>
  <c r="O89" i="1"/>
  <c r="P89" i="1"/>
  <c r="Q89" i="1" s="1"/>
  <c r="R89" i="1"/>
  <c r="S89" i="1"/>
  <c r="T89" i="1" s="1"/>
  <c r="U89" i="1"/>
  <c r="O90" i="1"/>
  <c r="P90" i="1"/>
  <c r="Q90" i="1" s="1"/>
  <c r="R90" i="1"/>
  <c r="S90" i="1"/>
  <c r="T90" i="1" s="1"/>
  <c r="U90" i="1"/>
  <c r="O91" i="1"/>
  <c r="P91" i="1"/>
  <c r="Q91" i="1" s="1"/>
  <c r="R91" i="1"/>
  <c r="S91" i="1"/>
  <c r="T91" i="1" s="1"/>
  <c r="U91" i="1"/>
  <c r="O92" i="1"/>
  <c r="P92" i="1"/>
  <c r="Q92" i="1" s="1"/>
  <c r="R92" i="1"/>
  <c r="S92" i="1"/>
  <c r="T92" i="1" s="1"/>
  <c r="U92" i="1"/>
  <c r="O93" i="1"/>
  <c r="P93" i="1"/>
  <c r="Q93" i="1" s="1"/>
  <c r="R93" i="1"/>
  <c r="S93" i="1"/>
  <c r="T93" i="1" s="1"/>
  <c r="U93" i="1"/>
  <c r="O94" i="1"/>
  <c r="P94" i="1"/>
  <c r="Q94" i="1" s="1"/>
  <c r="R94" i="1"/>
  <c r="S94" i="1"/>
  <c r="T94" i="1" s="1"/>
  <c r="U94" i="1"/>
  <c r="O95" i="1"/>
  <c r="P95" i="1"/>
  <c r="Q95" i="1" s="1"/>
  <c r="R95" i="1"/>
  <c r="S95" i="1"/>
  <c r="T95" i="1" s="1"/>
  <c r="U95" i="1"/>
  <c r="O96" i="1"/>
  <c r="P96" i="1"/>
  <c r="Q96" i="1" s="1"/>
  <c r="R96" i="1"/>
  <c r="S96" i="1"/>
  <c r="T96" i="1" s="1"/>
  <c r="U96" i="1"/>
  <c r="O97" i="1"/>
  <c r="P97" i="1"/>
  <c r="Q97" i="1" s="1"/>
  <c r="R97" i="1"/>
  <c r="S97" i="1"/>
  <c r="T97" i="1" s="1"/>
  <c r="U97" i="1"/>
  <c r="O98" i="1"/>
  <c r="P98" i="1"/>
  <c r="Q98" i="1" s="1"/>
  <c r="R98" i="1"/>
  <c r="S98" i="1"/>
  <c r="T98" i="1" s="1"/>
  <c r="U98" i="1"/>
  <c r="O99" i="1"/>
  <c r="P99" i="1"/>
  <c r="Q99" i="1" s="1"/>
  <c r="R99" i="1"/>
  <c r="S99" i="1"/>
  <c r="T99" i="1" s="1"/>
  <c r="U99" i="1"/>
  <c r="O100" i="1"/>
  <c r="P100" i="1"/>
  <c r="Q100" i="1" s="1"/>
  <c r="R100" i="1"/>
  <c r="S100" i="1"/>
  <c r="T100" i="1" s="1"/>
  <c r="U100" i="1"/>
  <c r="O101" i="1"/>
  <c r="P101" i="1"/>
  <c r="Q101" i="1" s="1"/>
  <c r="R101" i="1"/>
  <c r="S101" i="1"/>
  <c r="T101" i="1" s="1"/>
  <c r="U101" i="1"/>
  <c r="O102" i="1"/>
  <c r="P102" i="1"/>
  <c r="Q102" i="1" s="1"/>
  <c r="R102" i="1"/>
  <c r="S102" i="1"/>
  <c r="T102" i="1" s="1"/>
  <c r="U102" i="1"/>
  <c r="O103" i="1"/>
  <c r="P103" i="1"/>
  <c r="Q103" i="1" s="1"/>
  <c r="R103" i="1"/>
  <c r="S103" i="1"/>
  <c r="T103" i="1" s="1"/>
  <c r="U103" i="1"/>
  <c r="O104" i="1"/>
  <c r="P104" i="1"/>
  <c r="Q104" i="1" s="1"/>
  <c r="R104" i="1"/>
  <c r="S104" i="1"/>
  <c r="T104" i="1" s="1"/>
  <c r="U104" i="1"/>
  <c r="O105" i="1"/>
  <c r="P105" i="1"/>
  <c r="Q105" i="1" s="1"/>
  <c r="R105" i="1"/>
  <c r="S105" i="1"/>
  <c r="T105" i="1" s="1"/>
  <c r="U105" i="1"/>
  <c r="O106" i="1"/>
  <c r="P106" i="1"/>
  <c r="Q106" i="1" s="1"/>
  <c r="R106" i="1"/>
  <c r="S106" i="1"/>
  <c r="T106" i="1" s="1"/>
  <c r="U106" i="1"/>
  <c r="O107" i="1"/>
  <c r="P107" i="1"/>
  <c r="Q107" i="1" s="1"/>
  <c r="R107" i="1"/>
  <c r="S107" i="1"/>
  <c r="T107" i="1" s="1"/>
  <c r="U107" i="1"/>
  <c r="O108" i="1"/>
  <c r="P108" i="1"/>
  <c r="Q108" i="1" s="1"/>
  <c r="R108" i="1"/>
  <c r="S108" i="1"/>
  <c r="T108" i="1" s="1"/>
  <c r="U108" i="1"/>
  <c r="O109" i="1"/>
  <c r="P109" i="1"/>
  <c r="Q109" i="1" s="1"/>
  <c r="R109" i="1"/>
  <c r="S109" i="1"/>
  <c r="T109" i="1" s="1"/>
  <c r="U109" i="1"/>
  <c r="O110" i="1"/>
  <c r="P110" i="1"/>
  <c r="Q110" i="1" s="1"/>
  <c r="R110" i="1"/>
  <c r="S110" i="1"/>
  <c r="T110" i="1" s="1"/>
  <c r="U110" i="1"/>
  <c r="O111" i="1"/>
  <c r="P111" i="1"/>
  <c r="Q111" i="1" s="1"/>
  <c r="R111" i="1"/>
  <c r="S111" i="1"/>
  <c r="T111" i="1" s="1"/>
  <c r="U111" i="1"/>
  <c r="O112" i="1"/>
  <c r="P112" i="1"/>
  <c r="Q112" i="1" s="1"/>
  <c r="R112" i="1"/>
  <c r="S112" i="1"/>
  <c r="T112" i="1" s="1"/>
  <c r="U112" i="1"/>
  <c r="O113" i="1"/>
  <c r="P113" i="1"/>
  <c r="Q113" i="1" s="1"/>
  <c r="R113" i="1"/>
  <c r="S113" i="1"/>
  <c r="T113" i="1" s="1"/>
  <c r="U113" i="1"/>
  <c r="O114" i="1"/>
  <c r="P114" i="1"/>
  <c r="Q114" i="1" s="1"/>
  <c r="R114" i="1"/>
  <c r="S114" i="1"/>
  <c r="T114" i="1" s="1"/>
  <c r="U114" i="1"/>
  <c r="O115" i="1"/>
  <c r="P115" i="1"/>
  <c r="Q115" i="1" s="1"/>
  <c r="R115" i="1"/>
  <c r="S115" i="1"/>
  <c r="T115" i="1" s="1"/>
  <c r="U115" i="1"/>
  <c r="O116" i="1"/>
  <c r="P116" i="1"/>
  <c r="Q116" i="1" s="1"/>
  <c r="R116" i="1"/>
  <c r="S116" i="1"/>
  <c r="T116" i="1" s="1"/>
  <c r="U116" i="1"/>
  <c r="O117" i="1"/>
  <c r="P117" i="1"/>
  <c r="Q117" i="1" s="1"/>
  <c r="R117" i="1"/>
  <c r="S117" i="1"/>
  <c r="T117" i="1" s="1"/>
  <c r="U117" i="1"/>
  <c r="O118" i="1"/>
  <c r="P118" i="1"/>
  <c r="Q118" i="1" s="1"/>
  <c r="R118" i="1"/>
  <c r="S118" i="1"/>
  <c r="T118" i="1" s="1"/>
  <c r="U118" i="1"/>
  <c r="O119" i="1"/>
  <c r="P119" i="1"/>
  <c r="Q119" i="1" s="1"/>
  <c r="R119" i="1"/>
  <c r="S119" i="1"/>
  <c r="T119" i="1" s="1"/>
  <c r="U119" i="1"/>
  <c r="O120" i="1"/>
  <c r="P120" i="1"/>
  <c r="Q120" i="1" s="1"/>
  <c r="R120" i="1"/>
  <c r="S120" i="1"/>
  <c r="T120" i="1" s="1"/>
  <c r="U120" i="1"/>
  <c r="O121" i="1"/>
  <c r="P121" i="1"/>
  <c r="Q121" i="1" s="1"/>
  <c r="R121" i="1"/>
  <c r="S121" i="1"/>
  <c r="T121" i="1" s="1"/>
  <c r="U121" i="1"/>
  <c r="O122" i="1"/>
  <c r="P122" i="1"/>
  <c r="Q122" i="1" s="1"/>
  <c r="R122" i="1"/>
  <c r="S122" i="1"/>
  <c r="T122" i="1" s="1"/>
  <c r="U122" i="1"/>
  <c r="O123" i="1"/>
  <c r="P123" i="1"/>
  <c r="Q123" i="1" s="1"/>
  <c r="R123" i="1"/>
  <c r="S123" i="1"/>
  <c r="T123" i="1" s="1"/>
  <c r="U123" i="1"/>
  <c r="O124" i="1"/>
  <c r="P124" i="1"/>
  <c r="Q124" i="1" s="1"/>
  <c r="R124" i="1"/>
  <c r="S124" i="1"/>
  <c r="T124" i="1" s="1"/>
  <c r="U124" i="1"/>
  <c r="O125" i="1"/>
  <c r="P125" i="1"/>
  <c r="Q125" i="1" s="1"/>
  <c r="R125" i="1"/>
  <c r="S125" i="1"/>
  <c r="T125" i="1" s="1"/>
  <c r="U125" i="1"/>
  <c r="O126" i="1"/>
  <c r="P126" i="1"/>
  <c r="Q126" i="1" s="1"/>
  <c r="R126" i="1"/>
  <c r="S126" i="1"/>
  <c r="T126" i="1" s="1"/>
  <c r="U126" i="1"/>
  <c r="O127" i="1"/>
  <c r="P127" i="1"/>
  <c r="Q127" i="1" s="1"/>
  <c r="R127" i="1"/>
  <c r="S127" i="1"/>
  <c r="T127" i="1" s="1"/>
  <c r="U127" i="1"/>
  <c r="O128" i="1"/>
  <c r="P128" i="1"/>
  <c r="Q128" i="1" s="1"/>
  <c r="R128" i="1"/>
  <c r="S128" i="1"/>
  <c r="T128" i="1" s="1"/>
  <c r="U128" i="1"/>
  <c r="O129" i="1"/>
  <c r="P129" i="1"/>
  <c r="Q129" i="1" s="1"/>
  <c r="R129" i="1"/>
  <c r="S129" i="1"/>
  <c r="T129" i="1" s="1"/>
  <c r="U129" i="1"/>
  <c r="O130" i="1"/>
  <c r="P130" i="1"/>
  <c r="Q130" i="1" s="1"/>
  <c r="R130" i="1"/>
  <c r="S130" i="1"/>
  <c r="T130" i="1" s="1"/>
  <c r="U130" i="1"/>
  <c r="O131" i="1"/>
  <c r="P131" i="1"/>
  <c r="Q131" i="1" s="1"/>
  <c r="R131" i="1"/>
  <c r="S131" i="1"/>
  <c r="T131" i="1" s="1"/>
  <c r="U131" i="1"/>
  <c r="O132" i="1"/>
  <c r="P132" i="1"/>
  <c r="Q132" i="1" s="1"/>
  <c r="R132" i="1"/>
  <c r="S132" i="1"/>
  <c r="T132" i="1" s="1"/>
  <c r="U132" i="1"/>
  <c r="O133" i="1"/>
  <c r="P133" i="1"/>
  <c r="Q133" i="1" s="1"/>
  <c r="R133" i="1"/>
  <c r="S133" i="1"/>
  <c r="T133" i="1" s="1"/>
  <c r="U133" i="1"/>
  <c r="O134" i="1"/>
  <c r="P134" i="1"/>
  <c r="Q134" i="1" s="1"/>
  <c r="R134" i="1"/>
  <c r="S134" i="1"/>
  <c r="T134" i="1" s="1"/>
  <c r="U134" i="1"/>
  <c r="O135" i="1"/>
  <c r="P135" i="1"/>
  <c r="Q135" i="1" s="1"/>
  <c r="R135" i="1"/>
  <c r="S135" i="1"/>
  <c r="T135" i="1" s="1"/>
  <c r="U135" i="1"/>
  <c r="O136" i="1"/>
  <c r="P136" i="1"/>
  <c r="Q136" i="1" s="1"/>
  <c r="R136" i="1"/>
  <c r="S136" i="1"/>
  <c r="T136" i="1" s="1"/>
  <c r="U136" i="1"/>
  <c r="O137" i="1"/>
  <c r="P137" i="1"/>
  <c r="Q137" i="1" s="1"/>
  <c r="R137" i="1"/>
  <c r="S137" i="1"/>
  <c r="T137" i="1" s="1"/>
  <c r="U137" i="1"/>
  <c r="O138" i="1"/>
  <c r="P138" i="1"/>
  <c r="Q138" i="1" s="1"/>
  <c r="R138" i="1"/>
  <c r="S138" i="1"/>
  <c r="T138" i="1" s="1"/>
  <c r="U138" i="1"/>
  <c r="O139" i="1"/>
  <c r="P139" i="1"/>
  <c r="Q139" i="1" s="1"/>
  <c r="R139" i="1"/>
  <c r="S139" i="1"/>
  <c r="T139" i="1" s="1"/>
  <c r="U139" i="1"/>
  <c r="O140" i="1"/>
  <c r="P140" i="1"/>
  <c r="Q140" i="1" s="1"/>
  <c r="R140" i="1"/>
  <c r="S140" i="1"/>
  <c r="T140" i="1" s="1"/>
  <c r="U140" i="1"/>
  <c r="O141" i="1"/>
  <c r="P141" i="1"/>
  <c r="Q141" i="1" s="1"/>
  <c r="R141" i="1"/>
  <c r="S141" i="1"/>
  <c r="T141" i="1" s="1"/>
  <c r="U141" i="1"/>
  <c r="O142" i="1"/>
  <c r="P142" i="1"/>
  <c r="Q142" i="1" s="1"/>
  <c r="R142" i="1"/>
  <c r="S142" i="1"/>
  <c r="T142" i="1" s="1"/>
  <c r="U142" i="1"/>
  <c r="O143" i="1"/>
  <c r="P143" i="1"/>
  <c r="Q143" i="1" s="1"/>
  <c r="R143" i="1"/>
  <c r="S143" i="1"/>
  <c r="T143" i="1" s="1"/>
  <c r="U143" i="1"/>
  <c r="O144" i="1"/>
  <c r="P144" i="1"/>
  <c r="Q144" i="1" s="1"/>
  <c r="R144" i="1"/>
  <c r="S144" i="1"/>
  <c r="T144" i="1" s="1"/>
  <c r="U144" i="1"/>
  <c r="O145" i="1"/>
  <c r="P145" i="1"/>
  <c r="Q145" i="1" s="1"/>
  <c r="R145" i="1"/>
  <c r="S145" i="1"/>
  <c r="T145" i="1" s="1"/>
  <c r="U145" i="1"/>
  <c r="O146" i="1"/>
  <c r="P146" i="1"/>
  <c r="Q146" i="1" s="1"/>
  <c r="R146" i="1"/>
  <c r="S146" i="1"/>
  <c r="T146" i="1" s="1"/>
  <c r="U146" i="1"/>
  <c r="O147" i="1"/>
  <c r="P147" i="1"/>
  <c r="Q147" i="1" s="1"/>
  <c r="R147" i="1"/>
  <c r="S147" i="1"/>
  <c r="T147" i="1" s="1"/>
  <c r="U147" i="1"/>
  <c r="O148" i="1"/>
  <c r="P148" i="1"/>
  <c r="Q148" i="1" s="1"/>
  <c r="R148" i="1"/>
  <c r="S148" i="1"/>
  <c r="T148" i="1" s="1"/>
  <c r="U148" i="1"/>
  <c r="O149" i="1"/>
  <c r="P149" i="1"/>
  <c r="Q149" i="1" s="1"/>
  <c r="R149" i="1"/>
  <c r="S149" i="1"/>
  <c r="T149" i="1" s="1"/>
  <c r="U149" i="1"/>
  <c r="O150" i="1"/>
  <c r="P150" i="1"/>
  <c r="Q150" i="1" s="1"/>
  <c r="R150" i="1"/>
  <c r="S150" i="1"/>
  <c r="T150" i="1" s="1"/>
  <c r="U150" i="1"/>
  <c r="O151" i="1"/>
  <c r="P151" i="1"/>
  <c r="Q151" i="1" s="1"/>
  <c r="R151" i="1"/>
  <c r="S151" i="1"/>
  <c r="T151" i="1" s="1"/>
  <c r="U151" i="1"/>
  <c r="O152" i="1"/>
  <c r="P152" i="1"/>
  <c r="Q152" i="1" s="1"/>
  <c r="R152" i="1"/>
  <c r="S152" i="1"/>
  <c r="T152" i="1" s="1"/>
  <c r="U152" i="1"/>
  <c r="O153" i="1"/>
  <c r="P153" i="1"/>
  <c r="Q153" i="1" s="1"/>
  <c r="R153" i="1"/>
  <c r="S153" i="1"/>
  <c r="T153" i="1" s="1"/>
  <c r="U153" i="1"/>
  <c r="O154" i="1"/>
  <c r="P154" i="1"/>
  <c r="Q154" i="1" s="1"/>
  <c r="R154" i="1"/>
  <c r="S154" i="1"/>
  <c r="T154" i="1" s="1"/>
  <c r="U154" i="1"/>
  <c r="O155" i="1"/>
  <c r="P155" i="1"/>
  <c r="Q155" i="1" s="1"/>
  <c r="R155" i="1"/>
  <c r="S155" i="1"/>
  <c r="T155" i="1" s="1"/>
  <c r="U155" i="1"/>
  <c r="O156" i="1"/>
  <c r="P156" i="1"/>
  <c r="Q156" i="1" s="1"/>
  <c r="R156" i="1"/>
  <c r="S156" i="1"/>
  <c r="T156" i="1" s="1"/>
  <c r="U156" i="1"/>
  <c r="U7" i="1"/>
  <c r="R7" i="1"/>
  <c r="U156" i="4"/>
  <c r="S156" i="4"/>
  <c r="T156" i="4" s="1"/>
  <c r="R156" i="4"/>
  <c r="P156" i="4"/>
  <c r="Q156" i="4" s="1"/>
  <c r="O156" i="4"/>
  <c r="U155" i="4"/>
  <c r="S155" i="4"/>
  <c r="T155" i="4" s="1"/>
  <c r="R155" i="4"/>
  <c r="P155" i="4"/>
  <c r="Q155" i="4" s="1"/>
  <c r="O155" i="4"/>
  <c r="U154" i="4"/>
  <c r="S154" i="4"/>
  <c r="T154" i="4" s="1"/>
  <c r="R154" i="4"/>
  <c r="P154" i="4"/>
  <c r="Q154" i="4" s="1"/>
  <c r="O154" i="4"/>
  <c r="U153" i="4"/>
  <c r="S153" i="4"/>
  <c r="T153" i="4" s="1"/>
  <c r="R153" i="4"/>
  <c r="P153" i="4"/>
  <c r="Q153" i="4" s="1"/>
  <c r="O153" i="4"/>
  <c r="U152" i="4"/>
  <c r="S152" i="4"/>
  <c r="T152" i="4" s="1"/>
  <c r="R152" i="4"/>
  <c r="P152" i="4"/>
  <c r="Q152" i="4" s="1"/>
  <c r="O152" i="4"/>
  <c r="U151" i="4"/>
  <c r="S151" i="4"/>
  <c r="T151" i="4" s="1"/>
  <c r="R151" i="4"/>
  <c r="P151" i="4"/>
  <c r="Q151" i="4" s="1"/>
  <c r="O151" i="4"/>
  <c r="U150" i="4"/>
  <c r="S150" i="4"/>
  <c r="T150" i="4" s="1"/>
  <c r="R150" i="4"/>
  <c r="P150" i="4"/>
  <c r="Q150" i="4" s="1"/>
  <c r="O150" i="4"/>
  <c r="U149" i="4"/>
  <c r="S149" i="4"/>
  <c r="T149" i="4" s="1"/>
  <c r="R149" i="4"/>
  <c r="P149" i="4"/>
  <c r="Q149" i="4" s="1"/>
  <c r="O149" i="4"/>
  <c r="U148" i="4"/>
  <c r="S148" i="4"/>
  <c r="T148" i="4" s="1"/>
  <c r="R148" i="4"/>
  <c r="P148" i="4"/>
  <c r="Q148" i="4" s="1"/>
  <c r="O148" i="4"/>
  <c r="U147" i="4"/>
  <c r="S147" i="4"/>
  <c r="T147" i="4" s="1"/>
  <c r="R147" i="4"/>
  <c r="P147" i="4"/>
  <c r="Q147" i="4" s="1"/>
  <c r="O147" i="4"/>
  <c r="U146" i="4"/>
  <c r="S146" i="4"/>
  <c r="T146" i="4" s="1"/>
  <c r="R146" i="4"/>
  <c r="P146" i="4"/>
  <c r="Q146" i="4" s="1"/>
  <c r="O146" i="4"/>
  <c r="U145" i="4"/>
  <c r="S145" i="4"/>
  <c r="T145" i="4" s="1"/>
  <c r="R145" i="4"/>
  <c r="P145" i="4"/>
  <c r="Q145" i="4" s="1"/>
  <c r="O145" i="4"/>
  <c r="U144" i="4"/>
  <c r="S144" i="4"/>
  <c r="T144" i="4" s="1"/>
  <c r="R144" i="4"/>
  <c r="P144" i="4"/>
  <c r="Q144" i="4" s="1"/>
  <c r="O144" i="4"/>
  <c r="U143" i="4"/>
  <c r="S143" i="4"/>
  <c r="T143" i="4" s="1"/>
  <c r="R143" i="4"/>
  <c r="P143" i="4"/>
  <c r="Q143" i="4" s="1"/>
  <c r="O143" i="4"/>
  <c r="U142" i="4"/>
  <c r="S142" i="4"/>
  <c r="T142" i="4" s="1"/>
  <c r="R142" i="4"/>
  <c r="P142" i="4"/>
  <c r="Q142" i="4" s="1"/>
  <c r="O142" i="4"/>
  <c r="U141" i="4"/>
  <c r="S141" i="4"/>
  <c r="T141" i="4" s="1"/>
  <c r="R141" i="4"/>
  <c r="P141" i="4"/>
  <c r="Q141" i="4" s="1"/>
  <c r="O141" i="4"/>
  <c r="U140" i="4"/>
  <c r="S140" i="4"/>
  <c r="T140" i="4" s="1"/>
  <c r="R140" i="4"/>
  <c r="P140" i="4"/>
  <c r="Q140" i="4" s="1"/>
  <c r="O140" i="4"/>
  <c r="U139" i="4"/>
  <c r="S139" i="4"/>
  <c r="T139" i="4" s="1"/>
  <c r="R139" i="4"/>
  <c r="P139" i="4"/>
  <c r="Q139" i="4" s="1"/>
  <c r="O139" i="4"/>
  <c r="U138" i="4"/>
  <c r="S138" i="4"/>
  <c r="T138" i="4" s="1"/>
  <c r="R138" i="4"/>
  <c r="P138" i="4"/>
  <c r="Q138" i="4" s="1"/>
  <c r="O138" i="4"/>
  <c r="U137" i="4"/>
  <c r="S137" i="4"/>
  <c r="T137" i="4" s="1"/>
  <c r="R137" i="4"/>
  <c r="P137" i="4"/>
  <c r="Q137" i="4" s="1"/>
  <c r="O137" i="4"/>
  <c r="U136" i="4"/>
  <c r="S136" i="4"/>
  <c r="T136" i="4" s="1"/>
  <c r="R136" i="4"/>
  <c r="P136" i="4"/>
  <c r="Q136" i="4" s="1"/>
  <c r="O136" i="4"/>
  <c r="U135" i="4"/>
  <c r="S135" i="4"/>
  <c r="T135" i="4" s="1"/>
  <c r="R135" i="4"/>
  <c r="P135" i="4"/>
  <c r="Q135" i="4" s="1"/>
  <c r="O135" i="4"/>
  <c r="U134" i="4"/>
  <c r="S134" i="4"/>
  <c r="T134" i="4" s="1"/>
  <c r="R134" i="4"/>
  <c r="P134" i="4"/>
  <c r="Q134" i="4" s="1"/>
  <c r="O134" i="4"/>
  <c r="U133" i="4"/>
  <c r="S133" i="4"/>
  <c r="T133" i="4" s="1"/>
  <c r="R133" i="4"/>
  <c r="P133" i="4"/>
  <c r="Q133" i="4" s="1"/>
  <c r="O133" i="4"/>
  <c r="U132" i="4"/>
  <c r="S132" i="4"/>
  <c r="T132" i="4" s="1"/>
  <c r="R132" i="4"/>
  <c r="P132" i="4"/>
  <c r="Q132" i="4" s="1"/>
  <c r="O132" i="4"/>
  <c r="U131" i="4"/>
  <c r="S131" i="4"/>
  <c r="T131" i="4" s="1"/>
  <c r="R131" i="4"/>
  <c r="P131" i="4"/>
  <c r="Q131" i="4" s="1"/>
  <c r="O131" i="4"/>
  <c r="U130" i="4"/>
  <c r="S130" i="4"/>
  <c r="T130" i="4" s="1"/>
  <c r="R130" i="4"/>
  <c r="P130" i="4"/>
  <c r="Q130" i="4" s="1"/>
  <c r="O130" i="4"/>
  <c r="U129" i="4"/>
  <c r="S129" i="4"/>
  <c r="T129" i="4" s="1"/>
  <c r="R129" i="4"/>
  <c r="P129" i="4"/>
  <c r="Q129" i="4" s="1"/>
  <c r="O129" i="4"/>
  <c r="U128" i="4"/>
  <c r="S128" i="4"/>
  <c r="T128" i="4" s="1"/>
  <c r="R128" i="4"/>
  <c r="P128" i="4"/>
  <c r="Q128" i="4" s="1"/>
  <c r="O128" i="4"/>
  <c r="U127" i="4"/>
  <c r="S127" i="4"/>
  <c r="T127" i="4" s="1"/>
  <c r="R127" i="4"/>
  <c r="P127" i="4"/>
  <c r="Q127" i="4" s="1"/>
  <c r="O127" i="4"/>
  <c r="U126" i="4"/>
  <c r="S126" i="4"/>
  <c r="T126" i="4" s="1"/>
  <c r="R126" i="4"/>
  <c r="P126" i="4"/>
  <c r="Q126" i="4" s="1"/>
  <c r="O126" i="4"/>
  <c r="U125" i="4"/>
  <c r="S125" i="4"/>
  <c r="T125" i="4" s="1"/>
  <c r="R125" i="4"/>
  <c r="P125" i="4"/>
  <c r="Q125" i="4" s="1"/>
  <c r="O125" i="4"/>
  <c r="U124" i="4"/>
  <c r="S124" i="4"/>
  <c r="T124" i="4" s="1"/>
  <c r="R124" i="4"/>
  <c r="P124" i="4"/>
  <c r="Q124" i="4" s="1"/>
  <c r="O124" i="4"/>
  <c r="U123" i="4"/>
  <c r="S123" i="4"/>
  <c r="T123" i="4" s="1"/>
  <c r="R123" i="4"/>
  <c r="P123" i="4"/>
  <c r="Q123" i="4" s="1"/>
  <c r="O123" i="4"/>
  <c r="U122" i="4"/>
  <c r="S122" i="4"/>
  <c r="T122" i="4" s="1"/>
  <c r="R122" i="4"/>
  <c r="P122" i="4"/>
  <c r="Q122" i="4" s="1"/>
  <c r="O122" i="4"/>
  <c r="U121" i="4"/>
  <c r="S121" i="4"/>
  <c r="T121" i="4" s="1"/>
  <c r="R121" i="4"/>
  <c r="P121" i="4"/>
  <c r="Q121" i="4" s="1"/>
  <c r="O121" i="4"/>
  <c r="U120" i="4"/>
  <c r="S120" i="4"/>
  <c r="T120" i="4" s="1"/>
  <c r="R120" i="4"/>
  <c r="P120" i="4"/>
  <c r="Q120" i="4" s="1"/>
  <c r="O120" i="4"/>
  <c r="U119" i="4"/>
  <c r="S119" i="4"/>
  <c r="T119" i="4" s="1"/>
  <c r="R119" i="4"/>
  <c r="P119" i="4"/>
  <c r="Q119" i="4" s="1"/>
  <c r="O119" i="4"/>
  <c r="U118" i="4"/>
  <c r="S118" i="4"/>
  <c r="T118" i="4" s="1"/>
  <c r="R118" i="4"/>
  <c r="P118" i="4"/>
  <c r="Q118" i="4" s="1"/>
  <c r="O118" i="4"/>
  <c r="U117" i="4"/>
  <c r="S117" i="4"/>
  <c r="T117" i="4" s="1"/>
  <c r="R117" i="4"/>
  <c r="P117" i="4"/>
  <c r="Q117" i="4" s="1"/>
  <c r="O117" i="4"/>
  <c r="U116" i="4"/>
  <c r="S116" i="4"/>
  <c r="T116" i="4" s="1"/>
  <c r="R116" i="4"/>
  <c r="P116" i="4"/>
  <c r="Q116" i="4" s="1"/>
  <c r="O116" i="4"/>
  <c r="U115" i="4"/>
  <c r="S115" i="4"/>
  <c r="T115" i="4" s="1"/>
  <c r="R115" i="4"/>
  <c r="P115" i="4"/>
  <c r="Q115" i="4" s="1"/>
  <c r="O115" i="4"/>
  <c r="U114" i="4"/>
  <c r="S114" i="4"/>
  <c r="T114" i="4" s="1"/>
  <c r="R114" i="4"/>
  <c r="P114" i="4"/>
  <c r="Q114" i="4" s="1"/>
  <c r="O114" i="4"/>
  <c r="U113" i="4"/>
  <c r="S113" i="4"/>
  <c r="T113" i="4" s="1"/>
  <c r="R113" i="4"/>
  <c r="P113" i="4"/>
  <c r="Q113" i="4" s="1"/>
  <c r="O113" i="4"/>
  <c r="U112" i="4"/>
  <c r="S112" i="4"/>
  <c r="T112" i="4" s="1"/>
  <c r="R112" i="4"/>
  <c r="P112" i="4"/>
  <c r="Q112" i="4" s="1"/>
  <c r="O112" i="4"/>
  <c r="U111" i="4"/>
  <c r="S111" i="4"/>
  <c r="T111" i="4" s="1"/>
  <c r="R111" i="4"/>
  <c r="P111" i="4"/>
  <c r="Q111" i="4" s="1"/>
  <c r="O111" i="4"/>
  <c r="U110" i="4"/>
  <c r="S110" i="4"/>
  <c r="T110" i="4" s="1"/>
  <c r="R110" i="4"/>
  <c r="P110" i="4"/>
  <c r="Q110" i="4" s="1"/>
  <c r="O110" i="4"/>
  <c r="U109" i="4"/>
  <c r="S109" i="4"/>
  <c r="T109" i="4" s="1"/>
  <c r="R109" i="4"/>
  <c r="P109" i="4"/>
  <c r="Q109" i="4" s="1"/>
  <c r="O109" i="4"/>
  <c r="U108" i="4"/>
  <c r="S108" i="4"/>
  <c r="T108" i="4" s="1"/>
  <c r="R108" i="4"/>
  <c r="P108" i="4"/>
  <c r="Q108" i="4" s="1"/>
  <c r="O108" i="4"/>
  <c r="U107" i="4"/>
  <c r="S107" i="4"/>
  <c r="T107" i="4" s="1"/>
  <c r="R107" i="4"/>
  <c r="P107" i="4"/>
  <c r="Q107" i="4" s="1"/>
  <c r="O107" i="4"/>
  <c r="U106" i="4"/>
  <c r="S106" i="4"/>
  <c r="T106" i="4" s="1"/>
  <c r="R106" i="4"/>
  <c r="P106" i="4"/>
  <c r="Q106" i="4" s="1"/>
  <c r="O106" i="4"/>
  <c r="U105" i="4"/>
  <c r="S105" i="4"/>
  <c r="T105" i="4" s="1"/>
  <c r="R105" i="4"/>
  <c r="P105" i="4"/>
  <c r="Q105" i="4" s="1"/>
  <c r="O105" i="4"/>
  <c r="U104" i="4"/>
  <c r="S104" i="4"/>
  <c r="T104" i="4" s="1"/>
  <c r="R104" i="4"/>
  <c r="P104" i="4"/>
  <c r="Q104" i="4" s="1"/>
  <c r="O104" i="4"/>
  <c r="U103" i="4"/>
  <c r="S103" i="4"/>
  <c r="T103" i="4" s="1"/>
  <c r="R103" i="4"/>
  <c r="P103" i="4"/>
  <c r="Q103" i="4" s="1"/>
  <c r="O103" i="4"/>
  <c r="U102" i="4"/>
  <c r="S102" i="4"/>
  <c r="T102" i="4" s="1"/>
  <c r="R102" i="4"/>
  <c r="P102" i="4"/>
  <c r="Q102" i="4" s="1"/>
  <c r="O102" i="4"/>
  <c r="U101" i="4"/>
  <c r="S101" i="4"/>
  <c r="T101" i="4" s="1"/>
  <c r="R101" i="4"/>
  <c r="P101" i="4"/>
  <c r="Q101" i="4" s="1"/>
  <c r="O101" i="4"/>
  <c r="U100" i="4"/>
  <c r="S100" i="4"/>
  <c r="T100" i="4" s="1"/>
  <c r="R100" i="4"/>
  <c r="P100" i="4"/>
  <c r="Q100" i="4" s="1"/>
  <c r="O100" i="4"/>
  <c r="U99" i="4"/>
  <c r="S99" i="4"/>
  <c r="T99" i="4" s="1"/>
  <c r="R99" i="4"/>
  <c r="P99" i="4"/>
  <c r="Q99" i="4" s="1"/>
  <c r="O99" i="4"/>
  <c r="U98" i="4"/>
  <c r="S98" i="4"/>
  <c r="T98" i="4" s="1"/>
  <c r="R98" i="4"/>
  <c r="P98" i="4"/>
  <c r="Q98" i="4" s="1"/>
  <c r="O98" i="4"/>
  <c r="U97" i="4"/>
  <c r="S97" i="4"/>
  <c r="T97" i="4" s="1"/>
  <c r="R97" i="4"/>
  <c r="P97" i="4"/>
  <c r="Q97" i="4" s="1"/>
  <c r="O97" i="4"/>
  <c r="U96" i="4"/>
  <c r="S96" i="4"/>
  <c r="T96" i="4" s="1"/>
  <c r="R96" i="4"/>
  <c r="P96" i="4"/>
  <c r="Q96" i="4" s="1"/>
  <c r="O96" i="4"/>
  <c r="U95" i="4"/>
  <c r="S95" i="4"/>
  <c r="T95" i="4" s="1"/>
  <c r="R95" i="4"/>
  <c r="P95" i="4"/>
  <c r="Q95" i="4" s="1"/>
  <c r="O95" i="4"/>
  <c r="U94" i="4"/>
  <c r="S94" i="4"/>
  <c r="T94" i="4" s="1"/>
  <c r="R94" i="4"/>
  <c r="P94" i="4"/>
  <c r="Q94" i="4" s="1"/>
  <c r="O94" i="4"/>
  <c r="U93" i="4"/>
  <c r="S93" i="4"/>
  <c r="T93" i="4" s="1"/>
  <c r="R93" i="4"/>
  <c r="P93" i="4"/>
  <c r="Q93" i="4" s="1"/>
  <c r="O93" i="4"/>
  <c r="U92" i="4"/>
  <c r="S92" i="4"/>
  <c r="T92" i="4" s="1"/>
  <c r="R92" i="4"/>
  <c r="P92" i="4"/>
  <c r="Q92" i="4" s="1"/>
  <c r="O92" i="4"/>
  <c r="U91" i="4"/>
  <c r="S91" i="4"/>
  <c r="T91" i="4" s="1"/>
  <c r="R91" i="4"/>
  <c r="P91" i="4"/>
  <c r="Q91" i="4" s="1"/>
  <c r="O91" i="4"/>
  <c r="U90" i="4"/>
  <c r="S90" i="4"/>
  <c r="T90" i="4" s="1"/>
  <c r="R90" i="4"/>
  <c r="P90" i="4"/>
  <c r="Q90" i="4" s="1"/>
  <c r="O90" i="4"/>
  <c r="U89" i="4"/>
  <c r="S89" i="4"/>
  <c r="T89" i="4" s="1"/>
  <c r="R89" i="4"/>
  <c r="P89" i="4"/>
  <c r="Q89" i="4" s="1"/>
  <c r="O89" i="4"/>
  <c r="U88" i="4"/>
  <c r="S88" i="4"/>
  <c r="T88" i="4" s="1"/>
  <c r="R88" i="4"/>
  <c r="P88" i="4"/>
  <c r="Q88" i="4" s="1"/>
  <c r="O88" i="4"/>
  <c r="U87" i="4"/>
  <c r="S87" i="4"/>
  <c r="T87" i="4" s="1"/>
  <c r="R87" i="4"/>
  <c r="P87" i="4"/>
  <c r="Q87" i="4" s="1"/>
  <c r="O87" i="4"/>
  <c r="U86" i="4"/>
  <c r="S86" i="4"/>
  <c r="T86" i="4" s="1"/>
  <c r="R86" i="4"/>
  <c r="P86" i="4"/>
  <c r="Q86" i="4" s="1"/>
  <c r="O86" i="4"/>
  <c r="U85" i="4"/>
  <c r="S85" i="4"/>
  <c r="T85" i="4" s="1"/>
  <c r="R85" i="4"/>
  <c r="P85" i="4"/>
  <c r="Q85" i="4" s="1"/>
  <c r="O85" i="4"/>
  <c r="U84" i="4"/>
  <c r="S84" i="4"/>
  <c r="T84" i="4" s="1"/>
  <c r="R84" i="4"/>
  <c r="P84" i="4"/>
  <c r="Q84" i="4" s="1"/>
  <c r="O84" i="4"/>
  <c r="U83" i="4"/>
  <c r="S83" i="4"/>
  <c r="T83" i="4" s="1"/>
  <c r="R83" i="4"/>
  <c r="P83" i="4"/>
  <c r="Q83" i="4" s="1"/>
  <c r="O83" i="4"/>
  <c r="U82" i="4"/>
  <c r="S82" i="4"/>
  <c r="T82" i="4" s="1"/>
  <c r="R82" i="4"/>
  <c r="P82" i="4"/>
  <c r="Q82" i="4" s="1"/>
  <c r="O82" i="4"/>
  <c r="U81" i="4"/>
  <c r="S81" i="4"/>
  <c r="T81" i="4" s="1"/>
  <c r="R81" i="4"/>
  <c r="P81" i="4"/>
  <c r="Q81" i="4" s="1"/>
  <c r="O81" i="4"/>
  <c r="U80" i="4"/>
  <c r="S80" i="4"/>
  <c r="T80" i="4" s="1"/>
  <c r="R80" i="4"/>
  <c r="P80" i="4"/>
  <c r="Q80" i="4" s="1"/>
  <c r="O80" i="4"/>
  <c r="U79" i="4"/>
  <c r="S79" i="4"/>
  <c r="T79" i="4" s="1"/>
  <c r="R79" i="4"/>
  <c r="P79" i="4"/>
  <c r="Q79" i="4" s="1"/>
  <c r="O79" i="4"/>
  <c r="U78" i="4"/>
  <c r="S78" i="4"/>
  <c r="T78" i="4" s="1"/>
  <c r="R78" i="4"/>
  <c r="P78" i="4"/>
  <c r="Q78" i="4" s="1"/>
  <c r="O78" i="4"/>
  <c r="U77" i="4"/>
  <c r="S77" i="4"/>
  <c r="T77" i="4" s="1"/>
  <c r="R77" i="4"/>
  <c r="P77" i="4"/>
  <c r="Q77" i="4" s="1"/>
  <c r="O77" i="4"/>
  <c r="U76" i="4"/>
  <c r="S76" i="4"/>
  <c r="T76" i="4" s="1"/>
  <c r="R76" i="4"/>
  <c r="P76" i="4"/>
  <c r="Q76" i="4" s="1"/>
  <c r="O76" i="4"/>
  <c r="U75" i="4"/>
  <c r="S75" i="4"/>
  <c r="T75" i="4" s="1"/>
  <c r="R75" i="4"/>
  <c r="P75" i="4"/>
  <c r="Q75" i="4" s="1"/>
  <c r="O75" i="4"/>
  <c r="U74" i="4"/>
  <c r="S74" i="4"/>
  <c r="T74" i="4" s="1"/>
  <c r="R74" i="4"/>
  <c r="P74" i="4"/>
  <c r="Q74" i="4" s="1"/>
  <c r="O74" i="4"/>
  <c r="U73" i="4"/>
  <c r="S73" i="4"/>
  <c r="T73" i="4" s="1"/>
  <c r="R73" i="4"/>
  <c r="P73" i="4"/>
  <c r="Q73" i="4" s="1"/>
  <c r="O73" i="4"/>
  <c r="U72" i="4"/>
  <c r="S72" i="4"/>
  <c r="T72" i="4" s="1"/>
  <c r="R72" i="4"/>
  <c r="P72" i="4"/>
  <c r="Q72" i="4" s="1"/>
  <c r="O72" i="4"/>
  <c r="U71" i="4"/>
  <c r="S71" i="4"/>
  <c r="T71" i="4" s="1"/>
  <c r="R71" i="4"/>
  <c r="P71" i="4"/>
  <c r="Q71" i="4" s="1"/>
  <c r="O71" i="4"/>
  <c r="U70" i="4"/>
  <c r="S70" i="4"/>
  <c r="T70" i="4" s="1"/>
  <c r="R70" i="4"/>
  <c r="P70" i="4"/>
  <c r="Q70" i="4" s="1"/>
  <c r="O70" i="4"/>
  <c r="U69" i="4"/>
  <c r="S69" i="4"/>
  <c r="T69" i="4" s="1"/>
  <c r="R69" i="4"/>
  <c r="P69" i="4"/>
  <c r="Q69" i="4" s="1"/>
  <c r="O69" i="4"/>
  <c r="U68" i="4"/>
  <c r="S68" i="4"/>
  <c r="T68" i="4" s="1"/>
  <c r="R68" i="4"/>
  <c r="P68" i="4"/>
  <c r="Q68" i="4" s="1"/>
  <c r="O68" i="4"/>
  <c r="U67" i="4"/>
  <c r="S67" i="4"/>
  <c r="T67" i="4" s="1"/>
  <c r="R67" i="4"/>
  <c r="P67" i="4"/>
  <c r="Q67" i="4" s="1"/>
  <c r="O67" i="4"/>
  <c r="U66" i="4"/>
  <c r="S66" i="4"/>
  <c r="T66" i="4" s="1"/>
  <c r="R66" i="4"/>
  <c r="P66" i="4"/>
  <c r="Q66" i="4" s="1"/>
  <c r="O66" i="4"/>
  <c r="U65" i="4"/>
  <c r="S65" i="4"/>
  <c r="T65" i="4" s="1"/>
  <c r="R65" i="4"/>
  <c r="P65" i="4"/>
  <c r="Q65" i="4" s="1"/>
  <c r="O65" i="4"/>
  <c r="U64" i="4"/>
  <c r="S64" i="4"/>
  <c r="T64" i="4" s="1"/>
  <c r="R64" i="4"/>
  <c r="P64" i="4"/>
  <c r="Q64" i="4" s="1"/>
  <c r="O64" i="4"/>
  <c r="U63" i="4"/>
  <c r="S63" i="4"/>
  <c r="T63" i="4" s="1"/>
  <c r="R63" i="4"/>
  <c r="P63" i="4"/>
  <c r="Q63" i="4" s="1"/>
  <c r="O63" i="4"/>
  <c r="U62" i="4"/>
  <c r="S62" i="4"/>
  <c r="T62" i="4" s="1"/>
  <c r="R62" i="4"/>
  <c r="P62" i="4"/>
  <c r="Q62" i="4" s="1"/>
  <c r="O62" i="4"/>
  <c r="U61" i="4"/>
  <c r="S61" i="4"/>
  <c r="T61" i="4" s="1"/>
  <c r="R61" i="4"/>
  <c r="P61" i="4"/>
  <c r="Q61" i="4" s="1"/>
  <c r="O61" i="4"/>
  <c r="U60" i="4"/>
  <c r="S60" i="4"/>
  <c r="T60" i="4" s="1"/>
  <c r="R60" i="4"/>
  <c r="P60" i="4"/>
  <c r="Q60" i="4" s="1"/>
  <c r="O60" i="4"/>
  <c r="U59" i="4"/>
  <c r="S59" i="4"/>
  <c r="T59" i="4" s="1"/>
  <c r="R59" i="4"/>
  <c r="P59" i="4"/>
  <c r="Q59" i="4" s="1"/>
  <c r="O59" i="4"/>
  <c r="U58" i="4"/>
  <c r="S58" i="4"/>
  <c r="T58" i="4" s="1"/>
  <c r="R58" i="4"/>
  <c r="P58" i="4"/>
  <c r="Q58" i="4" s="1"/>
  <c r="O58" i="4"/>
  <c r="U57" i="4"/>
  <c r="S57" i="4"/>
  <c r="T57" i="4" s="1"/>
  <c r="R57" i="4"/>
  <c r="P57" i="4"/>
  <c r="Q57" i="4" s="1"/>
  <c r="O57" i="4"/>
  <c r="U56" i="4"/>
  <c r="S56" i="4"/>
  <c r="T56" i="4" s="1"/>
  <c r="R56" i="4"/>
  <c r="P56" i="4"/>
  <c r="Q56" i="4" s="1"/>
  <c r="O56" i="4"/>
  <c r="U55" i="4"/>
  <c r="S55" i="4"/>
  <c r="T55" i="4" s="1"/>
  <c r="R55" i="4"/>
  <c r="P55" i="4"/>
  <c r="Q55" i="4" s="1"/>
  <c r="O55" i="4"/>
  <c r="U54" i="4"/>
  <c r="S54" i="4"/>
  <c r="T54" i="4" s="1"/>
  <c r="R54" i="4"/>
  <c r="P54" i="4"/>
  <c r="Q54" i="4" s="1"/>
  <c r="O54" i="4"/>
  <c r="U53" i="4"/>
  <c r="S53" i="4"/>
  <c r="T53" i="4" s="1"/>
  <c r="R53" i="4"/>
  <c r="P53" i="4"/>
  <c r="Q53" i="4" s="1"/>
  <c r="O53" i="4"/>
  <c r="U52" i="4"/>
  <c r="S52" i="4"/>
  <c r="T52" i="4" s="1"/>
  <c r="R52" i="4"/>
  <c r="P52" i="4"/>
  <c r="Q52" i="4" s="1"/>
  <c r="O52" i="4"/>
  <c r="U51" i="4"/>
  <c r="S51" i="4"/>
  <c r="T51" i="4" s="1"/>
  <c r="R51" i="4"/>
  <c r="P51" i="4"/>
  <c r="Q51" i="4" s="1"/>
  <c r="O51" i="4"/>
  <c r="U50" i="4"/>
  <c r="S50" i="4"/>
  <c r="T50" i="4" s="1"/>
  <c r="R50" i="4"/>
  <c r="P50" i="4"/>
  <c r="Q50" i="4" s="1"/>
  <c r="O50" i="4"/>
  <c r="U49" i="4"/>
  <c r="S49" i="4"/>
  <c r="T49" i="4" s="1"/>
  <c r="R49" i="4"/>
  <c r="P49" i="4"/>
  <c r="Q49" i="4" s="1"/>
  <c r="O49" i="4"/>
  <c r="U48" i="4"/>
  <c r="S48" i="4"/>
  <c r="T48" i="4" s="1"/>
  <c r="R48" i="4"/>
  <c r="P48" i="4"/>
  <c r="Q48" i="4" s="1"/>
  <c r="O48" i="4"/>
  <c r="U47" i="4"/>
  <c r="S47" i="4"/>
  <c r="T47" i="4" s="1"/>
  <c r="R47" i="4"/>
  <c r="P47" i="4"/>
  <c r="Q47" i="4" s="1"/>
  <c r="O47" i="4"/>
  <c r="U46" i="4"/>
  <c r="S46" i="4"/>
  <c r="T46" i="4" s="1"/>
  <c r="R46" i="4"/>
  <c r="P46" i="4"/>
  <c r="Q46" i="4" s="1"/>
  <c r="O46" i="4"/>
  <c r="U45" i="4"/>
  <c r="S45" i="4"/>
  <c r="T45" i="4" s="1"/>
  <c r="R45" i="4"/>
  <c r="P45" i="4"/>
  <c r="Q45" i="4" s="1"/>
  <c r="O45" i="4"/>
  <c r="U44" i="4"/>
  <c r="S44" i="4"/>
  <c r="T44" i="4" s="1"/>
  <c r="R44" i="4"/>
  <c r="P44" i="4"/>
  <c r="Q44" i="4" s="1"/>
  <c r="O44" i="4"/>
  <c r="U43" i="4"/>
  <c r="S43" i="4"/>
  <c r="T43" i="4" s="1"/>
  <c r="R43" i="4"/>
  <c r="P43" i="4"/>
  <c r="Q43" i="4" s="1"/>
  <c r="O43" i="4"/>
  <c r="U42" i="4"/>
  <c r="S42" i="4"/>
  <c r="T42" i="4" s="1"/>
  <c r="R42" i="4"/>
  <c r="P42" i="4"/>
  <c r="Q42" i="4" s="1"/>
  <c r="O42" i="4"/>
  <c r="U41" i="4"/>
  <c r="S41" i="4"/>
  <c r="T41" i="4" s="1"/>
  <c r="R41" i="4"/>
  <c r="P41" i="4"/>
  <c r="Q41" i="4" s="1"/>
  <c r="O41" i="4"/>
  <c r="U40" i="4"/>
  <c r="S40" i="4"/>
  <c r="T40" i="4" s="1"/>
  <c r="R40" i="4"/>
  <c r="P40" i="4"/>
  <c r="Q40" i="4" s="1"/>
  <c r="O40" i="4"/>
  <c r="U39" i="4"/>
  <c r="S39" i="4"/>
  <c r="T39" i="4" s="1"/>
  <c r="R39" i="4"/>
  <c r="P39" i="4"/>
  <c r="Q39" i="4" s="1"/>
  <c r="O39" i="4"/>
  <c r="U38" i="4"/>
  <c r="S38" i="4"/>
  <c r="T38" i="4" s="1"/>
  <c r="R38" i="4"/>
  <c r="P38" i="4"/>
  <c r="Q38" i="4" s="1"/>
  <c r="O38" i="4"/>
  <c r="U37" i="4"/>
  <c r="S37" i="4"/>
  <c r="T37" i="4" s="1"/>
  <c r="R37" i="4"/>
  <c r="P37" i="4"/>
  <c r="Q37" i="4" s="1"/>
  <c r="O37" i="4"/>
  <c r="U36" i="4"/>
  <c r="S36" i="4"/>
  <c r="T36" i="4" s="1"/>
  <c r="R36" i="4"/>
  <c r="P36" i="4"/>
  <c r="Q36" i="4" s="1"/>
  <c r="O36" i="4"/>
  <c r="U35" i="4"/>
  <c r="S35" i="4"/>
  <c r="T35" i="4" s="1"/>
  <c r="R35" i="4"/>
  <c r="P35" i="4"/>
  <c r="Q35" i="4" s="1"/>
  <c r="O35" i="4"/>
  <c r="U34" i="4"/>
  <c r="S34" i="4"/>
  <c r="T34" i="4" s="1"/>
  <c r="R34" i="4"/>
  <c r="P34" i="4"/>
  <c r="Q34" i="4" s="1"/>
  <c r="O34" i="4"/>
  <c r="U33" i="4"/>
  <c r="S33" i="4"/>
  <c r="T33" i="4" s="1"/>
  <c r="R33" i="4"/>
  <c r="P33" i="4"/>
  <c r="Q33" i="4" s="1"/>
  <c r="O33" i="4"/>
  <c r="U32" i="4"/>
  <c r="S32" i="4"/>
  <c r="T32" i="4" s="1"/>
  <c r="R32" i="4"/>
  <c r="P32" i="4"/>
  <c r="Q32" i="4" s="1"/>
  <c r="O32" i="4"/>
  <c r="U31" i="4"/>
  <c r="S31" i="4"/>
  <c r="T31" i="4" s="1"/>
  <c r="R31" i="4"/>
  <c r="P31" i="4"/>
  <c r="Q31" i="4" s="1"/>
  <c r="O31" i="4"/>
  <c r="U30" i="4"/>
  <c r="S30" i="4"/>
  <c r="T30" i="4" s="1"/>
  <c r="R30" i="4"/>
  <c r="P30" i="4"/>
  <c r="Q30" i="4" s="1"/>
  <c r="O30" i="4"/>
  <c r="U29" i="4"/>
  <c r="S29" i="4"/>
  <c r="T29" i="4" s="1"/>
  <c r="R29" i="4"/>
  <c r="P29" i="4"/>
  <c r="Q29" i="4" s="1"/>
  <c r="O29" i="4"/>
  <c r="U28" i="4"/>
  <c r="S28" i="4"/>
  <c r="T28" i="4" s="1"/>
  <c r="R28" i="4"/>
  <c r="P28" i="4"/>
  <c r="Q28" i="4" s="1"/>
  <c r="O28" i="4"/>
  <c r="U27" i="4"/>
  <c r="S27" i="4"/>
  <c r="T27" i="4" s="1"/>
  <c r="R27" i="4"/>
  <c r="P27" i="4"/>
  <c r="Q27" i="4" s="1"/>
  <c r="O27" i="4"/>
  <c r="U26" i="4"/>
  <c r="S26" i="4"/>
  <c r="T26" i="4" s="1"/>
  <c r="R26" i="4"/>
  <c r="P26" i="4"/>
  <c r="Q26" i="4" s="1"/>
  <c r="O26" i="4"/>
  <c r="U25" i="4"/>
  <c r="S25" i="4"/>
  <c r="T25" i="4" s="1"/>
  <c r="R25" i="4"/>
  <c r="P25" i="4"/>
  <c r="Q25" i="4" s="1"/>
  <c r="O25" i="4"/>
  <c r="U24" i="4"/>
  <c r="S24" i="4"/>
  <c r="T24" i="4" s="1"/>
  <c r="R24" i="4"/>
  <c r="P24" i="4"/>
  <c r="Q24" i="4" s="1"/>
  <c r="O24" i="4"/>
  <c r="U23" i="4"/>
  <c r="S23" i="4"/>
  <c r="T23" i="4" s="1"/>
  <c r="R23" i="4"/>
  <c r="P23" i="4"/>
  <c r="Q23" i="4" s="1"/>
  <c r="O23" i="4"/>
  <c r="U22" i="4"/>
  <c r="S22" i="4"/>
  <c r="T22" i="4" s="1"/>
  <c r="R22" i="4"/>
  <c r="P22" i="4"/>
  <c r="Q22" i="4" s="1"/>
  <c r="O22" i="4"/>
  <c r="U21" i="4"/>
  <c r="S21" i="4"/>
  <c r="T21" i="4" s="1"/>
  <c r="R21" i="4"/>
  <c r="P21" i="4"/>
  <c r="Q21" i="4" s="1"/>
  <c r="O21" i="4"/>
  <c r="U20" i="4"/>
  <c r="S20" i="4"/>
  <c r="T20" i="4" s="1"/>
  <c r="R20" i="4"/>
  <c r="P20" i="4"/>
  <c r="Q20" i="4" s="1"/>
  <c r="O20" i="4"/>
  <c r="U19" i="4"/>
  <c r="S19" i="4"/>
  <c r="T19" i="4" s="1"/>
  <c r="R19" i="4"/>
  <c r="P19" i="4"/>
  <c r="Q19" i="4" s="1"/>
  <c r="O19" i="4"/>
  <c r="U18" i="4"/>
  <c r="S18" i="4"/>
  <c r="T18" i="4" s="1"/>
  <c r="R18" i="4"/>
  <c r="P18" i="4"/>
  <c r="Q18" i="4" s="1"/>
  <c r="O18" i="4"/>
  <c r="U17" i="4"/>
  <c r="S17" i="4"/>
  <c r="T17" i="4" s="1"/>
  <c r="R17" i="4"/>
  <c r="P17" i="4"/>
  <c r="Q17" i="4" s="1"/>
  <c r="O17" i="4"/>
  <c r="U16" i="4"/>
  <c r="S16" i="4"/>
  <c r="T16" i="4" s="1"/>
  <c r="R16" i="4"/>
  <c r="P16" i="4"/>
  <c r="Q16" i="4" s="1"/>
  <c r="O16" i="4"/>
  <c r="U15" i="4"/>
  <c r="S15" i="4"/>
  <c r="T15" i="4" s="1"/>
  <c r="R15" i="4"/>
  <c r="P15" i="4"/>
  <c r="Q15" i="4" s="1"/>
  <c r="O15" i="4"/>
  <c r="U14" i="4"/>
  <c r="S14" i="4"/>
  <c r="T14" i="4" s="1"/>
  <c r="R14" i="4"/>
  <c r="P14" i="4"/>
  <c r="Q14" i="4" s="1"/>
  <c r="O14" i="4"/>
  <c r="U13" i="4"/>
  <c r="S13" i="4"/>
  <c r="T13" i="4" s="1"/>
  <c r="R13" i="4"/>
  <c r="P13" i="4"/>
  <c r="Q13" i="4" s="1"/>
  <c r="O13" i="4"/>
  <c r="U12" i="4"/>
  <c r="S12" i="4"/>
  <c r="T12" i="4" s="1"/>
  <c r="R12" i="4"/>
  <c r="P12" i="4"/>
  <c r="Q12" i="4" s="1"/>
  <c r="O12" i="4"/>
  <c r="U11" i="4"/>
  <c r="S11" i="4"/>
  <c r="T11" i="4" s="1"/>
  <c r="R11" i="4"/>
  <c r="P11" i="4"/>
  <c r="Q11" i="4" s="1"/>
  <c r="O11" i="4"/>
  <c r="U10" i="4"/>
  <c r="S10" i="4"/>
  <c r="T10" i="4" s="1"/>
  <c r="R10" i="4"/>
  <c r="P10" i="4"/>
  <c r="Q10" i="4" s="1"/>
  <c r="O10" i="4"/>
  <c r="U9" i="4"/>
  <c r="S9" i="4"/>
  <c r="T9" i="4" s="1"/>
  <c r="R9" i="4"/>
  <c r="P9" i="4"/>
  <c r="Q9" i="4" s="1"/>
  <c r="O9" i="4"/>
  <c r="U8" i="4"/>
  <c r="S8" i="4"/>
  <c r="T8" i="4" s="1"/>
  <c r="R8" i="4"/>
  <c r="P8" i="4"/>
  <c r="Q8" i="4" s="1"/>
  <c r="O8" i="4"/>
  <c r="U7" i="4"/>
  <c r="R7" i="4"/>
  <c r="U156" i="3"/>
  <c r="S156" i="3"/>
  <c r="T156" i="3" s="1"/>
  <c r="R156" i="3"/>
  <c r="P156" i="3"/>
  <c r="Q156" i="3" s="1"/>
  <c r="O156" i="3"/>
  <c r="U155" i="3"/>
  <c r="S155" i="3"/>
  <c r="T155" i="3" s="1"/>
  <c r="R155" i="3"/>
  <c r="P155" i="3"/>
  <c r="Q155" i="3" s="1"/>
  <c r="O155" i="3"/>
  <c r="U154" i="3"/>
  <c r="S154" i="3"/>
  <c r="T154" i="3" s="1"/>
  <c r="R154" i="3"/>
  <c r="P154" i="3"/>
  <c r="Q154" i="3" s="1"/>
  <c r="O154" i="3"/>
  <c r="U153" i="3"/>
  <c r="S153" i="3"/>
  <c r="T153" i="3" s="1"/>
  <c r="R153" i="3"/>
  <c r="P153" i="3"/>
  <c r="Q153" i="3" s="1"/>
  <c r="O153" i="3"/>
  <c r="U152" i="3"/>
  <c r="S152" i="3"/>
  <c r="T152" i="3" s="1"/>
  <c r="R152" i="3"/>
  <c r="P152" i="3"/>
  <c r="Q152" i="3" s="1"/>
  <c r="O152" i="3"/>
  <c r="U151" i="3"/>
  <c r="S151" i="3"/>
  <c r="T151" i="3" s="1"/>
  <c r="R151" i="3"/>
  <c r="P151" i="3"/>
  <c r="Q151" i="3" s="1"/>
  <c r="O151" i="3"/>
  <c r="U150" i="3"/>
  <c r="S150" i="3"/>
  <c r="T150" i="3" s="1"/>
  <c r="R150" i="3"/>
  <c r="P150" i="3"/>
  <c r="Q150" i="3" s="1"/>
  <c r="O150" i="3"/>
  <c r="U149" i="3"/>
  <c r="S149" i="3"/>
  <c r="T149" i="3" s="1"/>
  <c r="R149" i="3"/>
  <c r="P149" i="3"/>
  <c r="Q149" i="3" s="1"/>
  <c r="O149" i="3"/>
  <c r="U148" i="3"/>
  <c r="S148" i="3"/>
  <c r="T148" i="3" s="1"/>
  <c r="R148" i="3"/>
  <c r="P148" i="3"/>
  <c r="Q148" i="3" s="1"/>
  <c r="O148" i="3"/>
  <c r="U147" i="3"/>
  <c r="S147" i="3"/>
  <c r="T147" i="3" s="1"/>
  <c r="R147" i="3"/>
  <c r="P147" i="3"/>
  <c r="Q147" i="3" s="1"/>
  <c r="O147" i="3"/>
  <c r="U146" i="3"/>
  <c r="S146" i="3"/>
  <c r="T146" i="3" s="1"/>
  <c r="R146" i="3"/>
  <c r="P146" i="3"/>
  <c r="Q146" i="3" s="1"/>
  <c r="O146" i="3"/>
  <c r="U145" i="3"/>
  <c r="S145" i="3"/>
  <c r="T145" i="3" s="1"/>
  <c r="R145" i="3"/>
  <c r="P145" i="3"/>
  <c r="Q145" i="3" s="1"/>
  <c r="O145" i="3"/>
  <c r="U144" i="3"/>
  <c r="S144" i="3"/>
  <c r="T144" i="3" s="1"/>
  <c r="R144" i="3"/>
  <c r="P144" i="3"/>
  <c r="Q144" i="3" s="1"/>
  <c r="O144" i="3"/>
  <c r="U143" i="3"/>
  <c r="S143" i="3"/>
  <c r="T143" i="3" s="1"/>
  <c r="R143" i="3"/>
  <c r="P143" i="3"/>
  <c r="Q143" i="3" s="1"/>
  <c r="O143" i="3"/>
  <c r="U142" i="3"/>
  <c r="S142" i="3"/>
  <c r="T142" i="3" s="1"/>
  <c r="R142" i="3"/>
  <c r="P142" i="3"/>
  <c r="Q142" i="3" s="1"/>
  <c r="O142" i="3"/>
  <c r="U141" i="3"/>
  <c r="S141" i="3"/>
  <c r="T141" i="3" s="1"/>
  <c r="R141" i="3"/>
  <c r="P141" i="3"/>
  <c r="Q141" i="3" s="1"/>
  <c r="O141" i="3"/>
  <c r="U140" i="3"/>
  <c r="S140" i="3"/>
  <c r="T140" i="3" s="1"/>
  <c r="R140" i="3"/>
  <c r="P140" i="3"/>
  <c r="Q140" i="3" s="1"/>
  <c r="O140" i="3"/>
  <c r="U139" i="3"/>
  <c r="S139" i="3"/>
  <c r="T139" i="3" s="1"/>
  <c r="R139" i="3"/>
  <c r="P139" i="3"/>
  <c r="Q139" i="3" s="1"/>
  <c r="O139" i="3"/>
  <c r="U138" i="3"/>
  <c r="S138" i="3"/>
  <c r="T138" i="3" s="1"/>
  <c r="R138" i="3"/>
  <c r="P138" i="3"/>
  <c r="Q138" i="3" s="1"/>
  <c r="O138" i="3"/>
  <c r="U137" i="3"/>
  <c r="S137" i="3"/>
  <c r="T137" i="3" s="1"/>
  <c r="R137" i="3"/>
  <c r="P137" i="3"/>
  <c r="Q137" i="3" s="1"/>
  <c r="O137" i="3"/>
  <c r="U136" i="3"/>
  <c r="S136" i="3"/>
  <c r="T136" i="3" s="1"/>
  <c r="R136" i="3"/>
  <c r="P136" i="3"/>
  <c r="Q136" i="3" s="1"/>
  <c r="O136" i="3"/>
  <c r="U135" i="3"/>
  <c r="S135" i="3"/>
  <c r="T135" i="3" s="1"/>
  <c r="R135" i="3"/>
  <c r="P135" i="3"/>
  <c r="Q135" i="3" s="1"/>
  <c r="O135" i="3"/>
  <c r="U134" i="3"/>
  <c r="S134" i="3"/>
  <c r="T134" i="3" s="1"/>
  <c r="R134" i="3"/>
  <c r="P134" i="3"/>
  <c r="Q134" i="3" s="1"/>
  <c r="O134" i="3"/>
  <c r="U133" i="3"/>
  <c r="S133" i="3"/>
  <c r="T133" i="3" s="1"/>
  <c r="R133" i="3"/>
  <c r="P133" i="3"/>
  <c r="Q133" i="3" s="1"/>
  <c r="O133" i="3"/>
  <c r="U132" i="3"/>
  <c r="S132" i="3"/>
  <c r="T132" i="3" s="1"/>
  <c r="R132" i="3"/>
  <c r="P132" i="3"/>
  <c r="Q132" i="3" s="1"/>
  <c r="O132" i="3"/>
  <c r="U131" i="3"/>
  <c r="S131" i="3"/>
  <c r="T131" i="3" s="1"/>
  <c r="R131" i="3"/>
  <c r="P131" i="3"/>
  <c r="Q131" i="3" s="1"/>
  <c r="O131" i="3"/>
  <c r="U130" i="3"/>
  <c r="S130" i="3"/>
  <c r="T130" i="3" s="1"/>
  <c r="R130" i="3"/>
  <c r="P130" i="3"/>
  <c r="Q130" i="3" s="1"/>
  <c r="O130" i="3"/>
  <c r="U129" i="3"/>
  <c r="S129" i="3"/>
  <c r="T129" i="3" s="1"/>
  <c r="R129" i="3"/>
  <c r="P129" i="3"/>
  <c r="Q129" i="3" s="1"/>
  <c r="O129" i="3"/>
  <c r="U128" i="3"/>
  <c r="S128" i="3"/>
  <c r="T128" i="3" s="1"/>
  <c r="R128" i="3"/>
  <c r="P128" i="3"/>
  <c r="Q128" i="3" s="1"/>
  <c r="O128" i="3"/>
  <c r="U127" i="3"/>
  <c r="S127" i="3"/>
  <c r="T127" i="3" s="1"/>
  <c r="R127" i="3"/>
  <c r="P127" i="3"/>
  <c r="Q127" i="3" s="1"/>
  <c r="O127" i="3"/>
  <c r="U126" i="3"/>
  <c r="S126" i="3"/>
  <c r="T126" i="3" s="1"/>
  <c r="R126" i="3"/>
  <c r="P126" i="3"/>
  <c r="Q126" i="3" s="1"/>
  <c r="O126" i="3"/>
  <c r="U125" i="3"/>
  <c r="S125" i="3"/>
  <c r="T125" i="3" s="1"/>
  <c r="R125" i="3"/>
  <c r="P125" i="3"/>
  <c r="Q125" i="3" s="1"/>
  <c r="O125" i="3"/>
  <c r="U124" i="3"/>
  <c r="S124" i="3"/>
  <c r="T124" i="3" s="1"/>
  <c r="R124" i="3"/>
  <c r="P124" i="3"/>
  <c r="Q124" i="3" s="1"/>
  <c r="O124" i="3"/>
  <c r="U123" i="3"/>
  <c r="S123" i="3"/>
  <c r="T123" i="3" s="1"/>
  <c r="R123" i="3"/>
  <c r="P123" i="3"/>
  <c r="Q123" i="3" s="1"/>
  <c r="O123" i="3"/>
  <c r="U122" i="3"/>
  <c r="S122" i="3"/>
  <c r="T122" i="3" s="1"/>
  <c r="R122" i="3"/>
  <c r="P122" i="3"/>
  <c r="Q122" i="3" s="1"/>
  <c r="O122" i="3"/>
  <c r="U121" i="3"/>
  <c r="S121" i="3"/>
  <c r="T121" i="3" s="1"/>
  <c r="R121" i="3"/>
  <c r="P121" i="3"/>
  <c r="Q121" i="3" s="1"/>
  <c r="O121" i="3"/>
  <c r="U120" i="3"/>
  <c r="S120" i="3"/>
  <c r="T120" i="3" s="1"/>
  <c r="R120" i="3"/>
  <c r="P120" i="3"/>
  <c r="Q120" i="3" s="1"/>
  <c r="O120" i="3"/>
  <c r="U119" i="3"/>
  <c r="S119" i="3"/>
  <c r="T119" i="3" s="1"/>
  <c r="R119" i="3"/>
  <c r="P119" i="3"/>
  <c r="Q119" i="3" s="1"/>
  <c r="O119" i="3"/>
  <c r="U118" i="3"/>
  <c r="S118" i="3"/>
  <c r="T118" i="3" s="1"/>
  <c r="R118" i="3"/>
  <c r="P118" i="3"/>
  <c r="Q118" i="3" s="1"/>
  <c r="O118" i="3"/>
  <c r="U117" i="3"/>
  <c r="S117" i="3"/>
  <c r="T117" i="3" s="1"/>
  <c r="R117" i="3"/>
  <c r="P117" i="3"/>
  <c r="Q117" i="3" s="1"/>
  <c r="O117" i="3"/>
  <c r="U116" i="3"/>
  <c r="S116" i="3"/>
  <c r="T116" i="3" s="1"/>
  <c r="R116" i="3"/>
  <c r="P116" i="3"/>
  <c r="Q116" i="3" s="1"/>
  <c r="O116" i="3"/>
  <c r="U115" i="3"/>
  <c r="S115" i="3"/>
  <c r="T115" i="3" s="1"/>
  <c r="R115" i="3"/>
  <c r="P115" i="3"/>
  <c r="Q115" i="3" s="1"/>
  <c r="O115" i="3"/>
  <c r="U114" i="3"/>
  <c r="S114" i="3"/>
  <c r="T114" i="3" s="1"/>
  <c r="R114" i="3"/>
  <c r="P114" i="3"/>
  <c r="Q114" i="3" s="1"/>
  <c r="O114" i="3"/>
  <c r="U113" i="3"/>
  <c r="S113" i="3"/>
  <c r="T113" i="3" s="1"/>
  <c r="R113" i="3"/>
  <c r="P113" i="3"/>
  <c r="Q113" i="3" s="1"/>
  <c r="O113" i="3"/>
  <c r="U112" i="3"/>
  <c r="S112" i="3"/>
  <c r="T112" i="3" s="1"/>
  <c r="R112" i="3"/>
  <c r="P112" i="3"/>
  <c r="Q112" i="3" s="1"/>
  <c r="O112" i="3"/>
  <c r="U111" i="3"/>
  <c r="S111" i="3"/>
  <c r="T111" i="3" s="1"/>
  <c r="R111" i="3"/>
  <c r="P111" i="3"/>
  <c r="Q111" i="3" s="1"/>
  <c r="O111" i="3"/>
  <c r="U110" i="3"/>
  <c r="S110" i="3"/>
  <c r="T110" i="3" s="1"/>
  <c r="R110" i="3"/>
  <c r="P110" i="3"/>
  <c r="Q110" i="3" s="1"/>
  <c r="O110" i="3"/>
  <c r="U109" i="3"/>
  <c r="S109" i="3"/>
  <c r="T109" i="3" s="1"/>
  <c r="R109" i="3"/>
  <c r="P109" i="3"/>
  <c r="Q109" i="3" s="1"/>
  <c r="O109" i="3"/>
  <c r="U108" i="3"/>
  <c r="S108" i="3"/>
  <c r="T108" i="3" s="1"/>
  <c r="R108" i="3"/>
  <c r="P108" i="3"/>
  <c r="Q108" i="3" s="1"/>
  <c r="O108" i="3"/>
  <c r="U107" i="3"/>
  <c r="S107" i="3"/>
  <c r="T107" i="3" s="1"/>
  <c r="R107" i="3"/>
  <c r="P107" i="3"/>
  <c r="Q107" i="3" s="1"/>
  <c r="O107" i="3"/>
  <c r="U106" i="3"/>
  <c r="S106" i="3"/>
  <c r="T106" i="3" s="1"/>
  <c r="R106" i="3"/>
  <c r="P106" i="3"/>
  <c r="Q106" i="3" s="1"/>
  <c r="O106" i="3"/>
  <c r="U105" i="3"/>
  <c r="S105" i="3"/>
  <c r="T105" i="3" s="1"/>
  <c r="R105" i="3"/>
  <c r="P105" i="3"/>
  <c r="Q105" i="3" s="1"/>
  <c r="O105" i="3"/>
  <c r="U104" i="3"/>
  <c r="S104" i="3"/>
  <c r="T104" i="3" s="1"/>
  <c r="R104" i="3"/>
  <c r="P104" i="3"/>
  <c r="Q104" i="3" s="1"/>
  <c r="O104" i="3"/>
  <c r="U103" i="3"/>
  <c r="S103" i="3"/>
  <c r="T103" i="3" s="1"/>
  <c r="R103" i="3"/>
  <c r="P103" i="3"/>
  <c r="Q103" i="3" s="1"/>
  <c r="O103" i="3"/>
  <c r="U102" i="3"/>
  <c r="S102" i="3"/>
  <c r="T102" i="3" s="1"/>
  <c r="R102" i="3"/>
  <c r="P102" i="3"/>
  <c r="Q102" i="3" s="1"/>
  <c r="O102" i="3"/>
  <c r="U101" i="3"/>
  <c r="S101" i="3"/>
  <c r="T101" i="3" s="1"/>
  <c r="R101" i="3"/>
  <c r="P101" i="3"/>
  <c r="Q101" i="3" s="1"/>
  <c r="O101" i="3"/>
  <c r="U100" i="3"/>
  <c r="S100" i="3"/>
  <c r="T100" i="3" s="1"/>
  <c r="R100" i="3"/>
  <c r="P100" i="3"/>
  <c r="Q100" i="3" s="1"/>
  <c r="O100" i="3"/>
  <c r="U99" i="3"/>
  <c r="S99" i="3"/>
  <c r="T99" i="3" s="1"/>
  <c r="R99" i="3"/>
  <c r="P99" i="3"/>
  <c r="Q99" i="3" s="1"/>
  <c r="O99" i="3"/>
  <c r="U98" i="3"/>
  <c r="S98" i="3"/>
  <c r="T98" i="3" s="1"/>
  <c r="R98" i="3"/>
  <c r="P98" i="3"/>
  <c r="Q98" i="3" s="1"/>
  <c r="O98" i="3"/>
  <c r="U97" i="3"/>
  <c r="S97" i="3"/>
  <c r="T97" i="3" s="1"/>
  <c r="R97" i="3"/>
  <c r="P97" i="3"/>
  <c r="Q97" i="3" s="1"/>
  <c r="O97" i="3"/>
  <c r="U96" i="3"/>
  <c r="S96" i="3"/>
  <c r="T96" i="3" s="1"/>
  <c r="R96" i="3"/>
  <c r="P96" i="3"/>
  <c r="Q96" i="3" s="1"/>
  <c r="O96" i="3"/>
  <c r="U95" i="3"/>
  <c r="S95" i="3"/>
  <c r="T95" i="3" s="1"/>
  <c r="R95" i="3"/>
  <c r="P95" i="3"/>
  <c r="Q95" i="3" s="1"/>
  <c r="O95" i="3"/>
  <c r="U94" i="3"/>
  <c r="S94" i="3"/>
  <c r="T94" i="3" s="1"/>
  <c r="R94" i="3"/>
  <c r="P94" i="3"/>
  <c r="Q94" i="3" s="1"/>
  <c r="O94" i="3"/>
  <c r="U93" i="3"/>
  <c r="S93" i="3"/>
  <c r="T93" i="3" s="1"/>
  <c r="R93" i="3"/>
  <c r="P93" i="3"/>
  <c r="Q93" i="3" s="1"/>
  <c r="O93" i="3"/>
  <c r="U92" i="3"/>
  <c r="S92" i="3"/>
  <c r="T92" i="3" s="1"/>
  <c r="R92" i="3"/>
  <c r="P92" i="3"/>
  <c r="Q92" i="3" s="1"/>
  <c r="O92" i="3"/>
  <c r="U91" i="3"/>
  <c r="S91" i="3"/>
  <c r="T91" i="3" s="1"/>
  <c r="R91" i="3"/>
  <c r="P91" i="3"/>
  <c r="Q91" i="3" s="1"/>
  <c r="O91" i="3"/>
  <c r="U90" i="3"/>
  <c r="S90" i="3"/>
  <c r="T90" i="3" s="1"/>
  <c r="R90" i="3"/>
  <c r="P90" i="3"/>
  <c r="Q90" i="3" s="1"/>
  <c r="O90" i="3"/>
  <c r="U89" i="3"/>
  <c r="S89" i="3"/>
  <c r="T89" i="3" s="1"/>
  <c r="R89" i="3"/>
  <c r="P89" i="3"/>
  <c r="Q89" i="3" s="1"/>
  <c r="O89" i="3"/>
  <c r="U88" i="3"/>
  <c r="S88" i="3"/>
  <c r="T88" i="3" s="1"/>
  <c r="R88" i="3"/>
  <c r="P88" i="3"/>
  <c r="Q88" i="3" s="1"/>
  <c r="O88" i="3"/>
  <c r="U87" i="3"/>
  <c r="S87" i="3"/>
  <c r="T87" i="3" s="1"/>
  <c r="R87" i="3"/>
  <c r="P87" i="3"/>
  <c r="Q87" i="3" s="1"/>
  <c r="O87" i="3"/>
  <c r="U86" i="3"/>
  <c r="S86" i="3"/>
  <c r="T86" i="3" s="1"/>
  <c r="R86" i="3"/>
  <c r="P86" i="3"/>
  <c r="Q86" i="3" s="1"/>
  <c r="O86" i="3"/>
  <c r="U85" i="3"/>
  <c r="S85" i="3"/>
  <c r="T85" i="3" s="1"/>
  <c r="R85" i="3"/>
  <c r="P85" i="3"/>
  <c r="Q85" i="3" s="1"/>
  <c r="O85" i="3"/>
  <c r="U84" i="3"/>
  <c r="S84" i="3"/>
  <c r="T84" i="3" s="1"/>
  <c r="R84" i="3"/>
  <c r="P84" i="3"/>
  <c r="Q84" i="3" s="1"/>
  <c r="O84" i="3"/>
  <c r="U83" i="3"/>
  <c r="S83" i="3"/>
  <c r="T83" i="3" s="1"/>
  <c r="R83" i="3"/>
  <c r="P83" i="3"/>
  <c r="Q83" i="3" s="1"/>
  <c r="O83" i="3"/>
  <c r="U82" i="3"/>
  <c r="S82" i="3"/>
  <c r="T82" i="3" s="1"/>
  <c r="R82" i="3"/>
  <c r="P82" i="3"/>
  <c r="Q82" i="3" s="1"/>
  <c r="O82" i="3"/>
  <c r="U81" i="3"/>
  <c r="S81" i="3"/>
  <c r="T81" i="3" s="1"/>
  <c r="R81" i="3"/>
  <c r="P81" i="3"/>
  <c r="Q81" i="3" s="1"/>
  <c r="O81" i="3"/>
  <c r="U80" i="3"/>
  <c r="S80" i="3"/>
  <c r="T80" i="3" s="1"/>
  <c r="R80" i="3"/>
  <c r="P80" i="3"/>
  <c r="Q80" i="3" s="1"/>
  <c r="O80" i="3"/>
  <c r="U79" i="3"/>
  <c r="S79" i="3"/>
  <c r="T79" i="3" s="1"/>
  <c r="R79" i="3"/>
  <c r="P79" i="3"/>
  <c r="Q79" i="3" s="1"/>
  <c r="O79" i="3"/>
  <c r="U78" i="3"/>
  <c r="S78" i="3"/>
  <c r="T78" i="3" s="1"/>
  <c r="R78" i="3"/>
  <c r="P78" i="3"/>
  <c r="Q78" i="3" s="1"/>
  <c r="O78" i="3"/>
  <c r="U77" i="3"/>
  <c r="S77" i="3"/>
  <c r="T77" i="3" s="1"/>
  <c r="R77" i="3"/>
  <c r="P77" i="3"/>
  <c r="Q77" i="3" s="1"/>
  <c r="O77" i="3"/>
  <c r="U76" i="3"/>
  <c r="S76" i="3"/>
  <c r="T76" i="3" s="1"/>
  <c r="R76" i="3"/>
  <c r="P76" i="3"/>
  <c r="Q76" i="3" s="1"/>
  <c r="O76" i="3"/>
  <c r="U75" i="3"/>
  <c r="S75" i="3"/>
  <c r="T75" i="3" s="1"/>
  <c r="R75" i="3"/>
  <c r="P75" i="3"/>
  <c r="Q75" i="3" s="1"/>
  <c r="O75" i="3"/>
  <c r="U74" i="3"/>
  <c r="S74" i="3"/>
  <c r="T74" i="3" s="1"/>
  <c r="R74" i="3"/>
  <c r="P74" i="3"/>
  <c r="Q74" i="3" s="1"/>
  <c r="O74" i="3"/>
  <c r="U73" i="3"/>
  <c r="S73" i="3"/>
  <c r="T73" i="3" s="1"/>
  <c r="R73" i="3"/>
  <c r="P73" i="3"/>
  <c r="Q73" i="3" s="1"/>
  <c r="O73" i="3"/>
  <c r="U72" i="3"/>
  <c r="S72" i="3"/>
  <c r="T72" i="3" s="1"/>
  <c r="R72" i="3"/>
  <c r="P72" i="3"/>
  <c r="Q72" i="3" s="1"/>
  <c r="O72" i="3"/>
  <c r="U71" i="3"/>
  <c r="S71" i="3"/>
  <c r="T71" i="3" s="1"/>
  <c r="R71" i="3"/>
  <c r="P71" i="3"/>
  <c r="Q71" i="3" s="1"/>
  <c r="O71" i="3"/>
  <c r="U70" i="3"/>
  <c r="S70" i="3"/>
  <c r="T70" i="3" s="1"/>
  <c r="R70" i="3"/>
  <c r="P70" i="3"/>
  <c r="Q70" i="3" s="1"/>
  <c r="O70" i="3"/>
  <c r="U69" i="3"/>
  <c r="S69" i="3"/>
  <c r="T69" i="3" s="1"/>
  <c r="R69" i="3"/>
  <c r="P69" i="3"/>
  <c r="Q69" i="3" s="1"/>
  <c r="O69" i="3"/>
  <c r="U68" i="3"/>
  <c r="S68" i="3"/>
  <c r="T68" i="3" s="1"/>
  <c r="R68" i="3"/>
  <c r="P68" i="3"/>
  <c r="Q68" i="3" s="1"/>
  <c r="O68" i="3"/>
  <c r="U67" i="3"/>
  <c r="S67" i="3"/>
  <c r="T67" i="3" s="1"/>
  <c r="R67" i="3"/>
  <c r="P67" i="3"/>
  <c r="Q67" i="3" s="1"/>
  <c r="O67" i="3"/>
  <c r="U66" i="3"/>
  <c r="S66" i="3"/>
  <c r="T66" i="3" s="1"/>
  <c r="R66" i="3"/>
  <c r="P66" i="3"/>
  <c r="Q66" i="3" s="1"/>
  <c r="O66" i="3"/>
  <c r="U65" i="3"/>
  <c r="S65" i="3"/>
  <c r="T65" i="3" s="1"/>
  <c r="R65" i="3"/>
  <c r="P65" i="3"/>
  <c r="Q65" i="3" s="1"/>
  <c r="O65" i="3"/>
  <c r="U64" i="3"/>
  <c r="S64" i="3"/>
  <c r="T64" i="3" s="1"/>
  <c r="R64" i="3"/>
  <c r="P64" i="3"/>
  <c r="Q64" i="3" s="1"/>
  <c r="O64" i="3"/>
  <c r="U63" i="3"/>
  <c r="S63" i="3"/>
  <c r="T63" i="3" s="1"/>
  <c r="R63" i="3"/>
  <c r="P63" i="3"/>
  <c r="Q63" i="3" s="1"/>
  <c r="O63" i="3"/>
  <c r="U62" i="3"/>
  <c r="S62" i="3"/>
  <c r="T62" i="3" s="1"/>
  <c r="R62" i="3"/>
  <c r="P62" i="3"/>
  <c r="Q62" i="3" s="1"/>
  <c r="O62" i="3"/>
  <c r="U61" i="3"/>
  <c r="S61" i="3"/>
  <c r="T61" i="3" s="1"/>
  <c r="R61" i="3"/>
  <c r="P61" i="3"/>
  <c r="Q61" i="3" s="1"/>
  <c r="O61" i="3"/>
  <c r="U60" i="3"/>
  <c r="S60" i="3"/>
  <c r="T60" i="3" s="1"/>
  <c r="R60" i="3"/>
  <c r="P60" i="3"/>
  <c r="Q60" i="3" s="1"/>
  <c r="O60" i="3"/>
  <c r="U59" i="3"/>
  <c r="S59" i="3"/>
  <c r="T59" i="3" s="1"/>
  <c r="R59" i="3"/>
  <c r="P59" i="3"/>
  <c r="Q59" i="3" s="1"/>
  <c r="O59" i="3"/>
  <c r="U58" i="3"/>
  <c r="S58" i="3"/>
  <c r="T58" i="3" s="1"/>
  <c r="R58" i="3"/>
  <c r="P58" i="3"/>
  <c r="Q58" i="3" s="1"/>
  <c r="O58" i="3"/>
  <c r="U57" i="3"/>
  <c r="S57" i="3"/>
  <c r="T57" i="3" s="1"/>
  <c r="R57" i="3"/>
  <c r="P57" i="3"/>
  <c r="Q57" i="3" s="1"/>
  <c r="O57" i="3"/>
  <c r="U56" i="3"/>
  <c r="S56" i="3"/>
  <c r="T56" i="3" s="1"/>
  <c r="R56" i="3"/>
  <c r="P56" i="3"/>
  <c r="Q56" i="3" s="1"/>
  <c r="O56" i="3"/>
  <c r="U55" i="3"/>
  <c r="S55" i="3"/>
  <c r="T55" i="3" s="1"/>
  <c r="R55" i="3"/>
  <c r="P55" i="3"/>
  <c r="Q55" i="3" s="1"/>
  <c r="O55" i="3"/>
  <c r="U54" i="3"/>
  <c r="S54" i="3"/>
  <c r="T54" i="3" s="1"/>
  <c r="R54" i="3"/>
  <c r="P54" i="3"/>
  <c r="Q54" i="3" s="1"/>
  <c r="O54" i="3"/>
  <c r="U53" i="3"/>
  <c r="S53" i="3"/>
  <c r="T53" i="3" s="1"/>
  <c r="R53" i="3"/>
  <c r="P53" i="3"/>
  <c r="Q53" i="3" s="1"/>
  <c r="O53" i="3"/>
  <c r="U52" i="3"/>
  <c r="S52" i="3"/>
  <c r="T52" i="3" s="1"/>
  <c r="R52" i="3"/>
  <c r="P52" i="3"/>
  <c r="Q52" i="3" s="1"/>
  <c r="O52" i="3"/>
  <c r="U51" i="3"/>
  <c r="S51" i="3"/>
  <c r="T51" i="3" s="1"/>
  <c r="R51" i="3"/>
  <c r="P51" i="3"/>
  <c r="Q51" i="3" s="1"/>
  <c r="O51" i="3"/>
  <c r="U50" i="3"/>
  <c r="S50" i="3"/>
  <c r="T50" i="3" s="1"/>
  <c r="R50" i="3"/>
  <c r="P50" i="3"/>
  <c r="Q50" i="3" s="1"/>
  <c r="O50" i="3"/>
  <c r="U49" i="3"/>
  <c r="S49" i="3"/>
  <c r="T49" i="3" s="1"/>
  <c r="R49" i="3"/>
  <c r="P49" i="3"/>
  <c r="Q49" i="3" s="1"/>
  <c r="O49" i="3"/>
  <c r="U48" i="3"/>
  <c r="S48" i="3"/>
  <c r="T48" i="3" s="1"/>
  <c r="R48" i="3"/>
  <c r="P48" i="3"/>
  <c r="Q48" i="3" s="1"/>
  <c r="O48" i="3"/>
  <c r="U47" i="3"/>
  <c r="S47" i="3"/>
  <c r="T47" i="3" s="1"/>
  <c r="R47" i="3"/>
  <c r="P47" i="3"/>
  <c r="Q47" i="3" s="1"/>
  <c r="O47" i="3"/>
  <c r="U46" i="3"/>
  <c r="S46" i="3"/>
  <c r="T46" i="3" s="1"/>
  <c r="R46" i="3"/>
  <c r="P46" i="3"/>
  <c r="Q46" i="3" s="1"/>
  <c r="O46" i="3"/>
  <c r="U45" i="3"/>
  <c r="S45" i="3"/>
  <c r="T45" i="3" s="1"/>
  <c r="R45" i="3"/>
  <c r="P45" i="3"/>
  <c r="Q45" i="3" s="1"/>
  <c r="O45" i="3"/>
  <c r="U44" i="3"/>
  <c r="S44" i="3"/>
  <c r="T44" i="3" s="1"/>
  <c r="R44" i="3"/>
  <c r="P44" i="3"/>
  <c r="Q44" i="3" s="1"/>
  <c r="O44" i="3"/>
  <c r="U43" i="3"/>
  <c r="S43" i="3"/>
  <c r="T43" i="3" s="1"/>
  <c r="R43" i="3"/>
  <c r="P43" i="3"/>
  <c r="Q43" i="3" s="1"/>
  <c r="O43" i="3"/>
  <c r="U42" i="3"/>
  <c r="S42" i="3"/>
  <c r="T42" i="3" s="1"/>
  <c r="R42" i="3"/>
  <c r="P42" i="3"/>
  <c r="Q42" i="3" s="1"/>
  <c r="O42" i="3"/>
  <c r="U41" i="3"/>
  <c r="S41" i="3"/>
  <c r="T41" i="3" s="1"/>
  <c r="R41" i="3"/>
  <c r="P41" i="3"/>
  <c r="Q41" i="3" s="1"/>
  <c r="O41" i="3"/>
  <c r="U40" i="3"/>
  <c r="S40" i="3"/>
  <c r="T40" i="3" s="1"/>
  <c r="R40" i="3"/>
  <c r="P40" i="3"/>
  <c r="Q40" i="3" s="1"/>
  <c r="O40" i="3"/>
  <c r="U39" i="3"/>
  <c r="S39" i="3"/>
  <c r="T39" i="3" s="1"/>
  <c r="R39" i="3"/>
  <c r="P39" i="3"/>
  <c r="Q39" i="3" s="1"/>
  <c r="O39" i="3"/>
  <c r="U38" i="3"/>
  <c r="S38" i="3"/>
  <c r="T38" i="3" s="1"/>
  <c r="R38" i="3"/>
  <c r="P38" i="3"/>
  <c r="Q38" i="3" s="1"/>
  <c r="O38" i="3"/>
  <c r="U37" i="3"/>
  <c r="S37" i="3"/>
  <c r="T37" i="3" s="1"/>
  <c r="R37" i="3"/>
  <c r="P37" i="3"/>
  <c r="Q37" i="3" s="1"/>
  <c r="O37" i="3"/>
  <c r="U36" i="3"/>
  <c r="S36" i="3"/>
  <c r="T36" i="3" s="1"/>
  <c r="R36" i="3"/>
  <c r="P36" i="3"/>
  <c r="Q36" i="3" s="1"/>
  <c r="O36" i="3"/>
  <c r="U35" i="3"/>
  <c r="S35" i="3"/>
  <c r="T35" i="3" s="1"/>
  <c r="R35" i="3"/>
  <c r="P35" i="3"/>
  <c r="Q35" i="3" s="1"/>
  <c r="O35" i="3"/>
  <c r="U34" i="3"/>
  <c r="S34" i="3"/>
  <c r="T34" i="3" s="1"/>
  <c r="R34" i="3"/>
  <c r="P34" i="3"/>
  <c r="Q34" i="3" s="1"/>
  <c r="O34" i="3"/>
  <c r="U33" i="3"/>
  <c r="S33" i="3"/>
  <c r="T33" i="3" s="1"/>
  <c r="R33" i="3"/>
  <c r="P33" i="3"/>
  <c r="Q33" i="3" s="1"/>
  <c r="O33" i="3"/>
  <c r="U32" i="3"/>
  <c r="S32" i="3"/>
  <c r="T32" i="3" s="1"/>
  <c r="R32" i="3"/>
  <c r="P32" i="3"/>
  <c r="Q32" i="3" s="1"/>
  <c r="O32" i="3"/>
  <c r="U31" i="3"/>
  <c r="S31" i="3"/>
  <c r="T31" i="3" s="1"/>
  <c r="R31" i="3"/>
  <c r="P31" i="3"/>
  <c r="Q31" i="3" s="1"/>
  <c r="O31" i="3"/>
  <c r="U30" i="3"/>
  <c r="S30" i="3"/>
  <c r="T30" i="3" s="1"/>
  <c r="R30" i="3"/>
  <c r="P30" i="3"/>
  <c r="Q30" i="3" s="1"/>
  <c r="O30" i="3"/>
  <c r="U29" i="3"/>
  <c r="S29" i="3"/>
  <c r="T29" i="3" s="1"/>
  <c r="R29" i="3"/>
  <c r="P29" i="3"/>
  <c r="Q29" i="3" s="1"/>
  <c r="O29" i="3"/>
  <c r="U28" i="3"/>
  <c r="S28" i="3"/>
  <c r="T28" i="3" s="1"/>
  <c r="R28" i="3"/>
  <c r="P28" i="3"/>
  <c r="Q28" i="3" s="1"/>
  <c r="O28" i="3"/>
  <c r="U27" i="3"/>
  <c r="S27" i="3"/>
  <c r="T27" i="3" s="1"/>
  <c r="R27" i="3"/>
  <c r="P27" i="3"/>
  <c r="Q27" i="3" s="1"/>
  <c r="O27" i="3"/>
  <c r="U26" i="3"/>
  <c r="S26" i="3"/>
  <c r="T26" i="3" s="1"/>
  <c r="R26" i="3"/>
  <c r="P26" i="3"/>
  <c r="Q26" i="3" s="1"/>
  <c r="O26" i="3"/>
  <c r="U25" i="3"/>
  <c r="S25" i="3"/>
  <c r="T25" i="3" s="1"/>
  <c r="R25" i="3"/>
  <c r="P25" i="3"/>
  <c r="Q25" i="3" s="1"/>
  <c r="O25" i="3"/>
  <c r="U24" i="3"/>
  <c r="S24" i="3"/>
  <c r="T24" i="3" s="1"/>
  <c r="R24" i="3"/>
  <c r="P24" i="3"/>
  <c r="Q24" i="3" s="1"/>
  <c r="O24" i="3"/>
  <c r="U23" i="3"/>
  <c r="S23" i="3"/>
  <c r="T23" i="3" s="1"/>
  <c r="R23" i="3"/>
  <c r="P23" i="3"/>
  <c r="Q23" i="3" s="1"/>
  <c r="O23" i="3"/>
  <c r="U22" i="3"/>
  <c r="S22" i="3"/>
  <c r="T22" i="3" s="1"/>
  <c r="R22" i="3"/>
  <c r="P22" i="3"/>
  <c r="Q22" i="3" s="1"/>
  <c r="O22" i="3"/>
  <c r="U21" i="3"/>
  <c r="S21" i="3"/>
  <c r="T21" i="3" s="1"/>
  <c r="R21" i="3"/>
  <c r="P21" i="3"/>
  <c r="Q21" i="3" s="1"/>
  <c r="O21" i="3"/>
  <c r="U20" i="3"/>
  <c r="S20" i="3"/>
  <c r="T20" i="3" s="1"/>
  <c r="R20" i="3"/>
  <c r="P20" i="3"/>
  <c r="Q20" i="3" s="1"/>
  <c r="O20" i="3"/>
  <c r="U19" i="3"/>
  <c r="S19" i="3"/>
  <c r="T19" i="3" s="1"/>
  <c r="R19" i="3"/>
  <c r="P19" i="3"/>
  <c r="Q19" i="3" s="1"/>
  <c r="O19" i="3"/>
  <c r="U18" i="3"/>
  <c r="S18" i="3"/>
  <c r="T18" i="3" s="1"/>
  <c r="R18" i="3"/>
  <c r="P18" i="3"/>
  <c r="Q18" i="3" s="1"/>
  <c r="O18" i="3"/>
  <c r="U17" i="3"/>
  <c r="S17" i="3"/>
  <c r="T17" i="3" s="1"/>
  <c r="R17" i="3"/>
  <c r="P17" i="3"/>
  <c r="Q17" i="3" s="1"/>
  <c r="O17" i="3"/>
  <c r="U16" i="3"/>
  <c r="S16" i="3"/>
  <c r="T16" i="3" s="1"/>
  <c r="R16" i="3"/>
  <c r="P16" i="3"/>
  <c r="Q16" i="3" s="1"/>
  <c r="O16" i="3"/>
  <c r="U15" i="3"/>
  <c r="S15" i="3"/>
  <c r="T15" i="3" s="1"/>
  <c r="R15" i="3"/>
  <c r="P15" i="3"/>
  <c r="Q15" i="3" s="1"/>
  <c r="O15" i="3"/>
  <c r="U14" i="3"/>
  <c r="S14" i="3"/>
  <c r="T14" i="3" s="1"/>
  <c r="R14" i="3"/>
  <c r="P14" i="3"/>
  <c r="Q14" i="3" s="1"/>
  <c r="O14" i="3"/>
  <c r="U13" i="3"/>
  <c r="S13" i="3"/>
  <c r="T13" i="3" s="1"/>
  <c r="R13" i="3"/>
  <c r="P13" i="3"/>
  <c r="Q13" i="3" s="1"/>
  <c r="O13" i="3"/>
  <c r="U12" i="3"/>
  <c r="S12" i="3"/>
  <c r="T12" i="3" s="1"/>
  <c r="R12" i="3"/>
  <c r="P12" i="3"/>
  <c r="Q12" i="3" s="1"/>
  <c r="O12" i="3"/>
  <c r="U11" i="3"/>
  <c r="S11" i="3"/>
  <c r="T11" i="3" s="1"/>
  <c r="R11" i="3"/>
  <c r="P11" i="3"/>
  <c r="Q11" i="3" s="1"/>
  <c r="O11" i="3"/>
  <c r="U10" i="3"/>
  <c r="S10" i="3"/>
  <c r="T10" i="3" s="1"/>
  <c r="R10" i="3"/>
  <c r="P10" i="3"/>
  <c r="Q10" i="3" s="1"/>
  <c r="O10" i="3"/>
  <c r="U9" i="3"/>
  <c r="S9" i="3"/>
  <c r="T9" i="3" s="1"/>
  <c r="R9" i="3"/>
  <c r="P9" i="3"/>
  <c r="Q9" i="3" s="1"/>
  <c r="O9" i="3"/>
  <c r="U8" i="3"/>
  <c r="S8" i="3"/>
  <c r="T8" i="3" s="1"/>
  <c r="R8" i="3"/>
  <c r="P8" i="3"/>
  <c r="Q8" i="3" s="1"/>
  <c r="O8" i="3"/>
  <c r="U7" i="3"/>
  <c r="R7" i="3"/>
  <c r="U156" i="5"/>
  <c r="S156" i="5"/>
  <c r="T156" i="5" s="1"/>
  <c r="R156" i="5"/>
  <c r="P156" i="5"/>
  <c r="Q156" i="5" s="1"/>
  <c r="O156" i="5"/>
  <c r="U155" i="5"/>
  <c r="S155" i="5"/>
  <c r="T155" i="5" s="1"/>
  <c r="R155" i="5"/>
  <c r="P155" i="5"/>
  <c r="Q155" i="5" s="1"/>
  <c r="O155" i="5"/>
  <c r="U154" i="5"/>
  <c r="S154" i="5"/>
  <c r="T154" i="5" s="1"/>
  <c r="R154" i="5"/>
  <c r="P154" i="5"/>
  <c r="Q154" i="5" s="1"/>
  <c r="O154" i="5"/>
  <c r="U153" i="5"/>
  <c r="S153" i="5"/>
  <c r="T153" i="5" s="1"/>
  <c r="R153" i="5"/>
  <c r="P153" i="5"/>
  <c r="Q153" i="5" s="1"/>
  <c r="O153" i="5"/>
  <c r="U152" i="5"/>
  <c r="S152" i="5"/>
  <c r="T152" i="5" s="1"/>
  <c r="R152" i="5"/>
  <c r="P152" i="5"/>
  <c r="Q152" i="5" s="1"/>
  <c r="O152" i="5"/>
  <c r="U151" i="5"/>
  <c r="S151" i="5"/>
  <c r="T151" i="5" s="1"/>
  <c r="R151" i="5"/>
  <c r="P151" i="5"/>
  <c r="Q151" i="5" s="1"/>
  <c r="O151" i="5"/>
  <c r="U150" i="5"/>
  <c r="S150" i="5"/>
  <c r="T150" i="5" s="1"/>
  <c r="R150" i="5"/>
  <c r="P150" i="5"/>
  <c r="Q150" i="5" s="1"/>
  <c r="O150" i="5"/>
  <c r="U149" i="5"/>
  <c r="S149" i="5"/>
  <c r="T149" i="5" s="1"/>
  <c r="R149" i="5"/>
  <c r="P149" i="5"/>
  <c r="Q149" i="5" s="1"/>
  <c r="O149" i="5"/>
  <c r="U148" i="5"/>
  <c r="S148" i="5"/>
  <c r="T148" i="5" s="1"/>
  <c r="R148" i="5"/>
  <c r="P148" i="5"/>
  <c r="Q148" i="5" s="1"/>
  <c r="O148" i="5"/>
  <c r="U147" i="5"/>
  <c r="S147" i="5"/>
  <c r="T147" i="5" s="1"/>
  <c r="R147" i="5"/>
  <c r="P147" i="5"/>
  <c r="Q147" i="5" s="1"/>
  <c r="O147" i="5"/>
  <c r="U146" i="5"/>
  <c r="S146" i="5"/>
  <c r="T146" i="5" s="1"/>
  <c r="R146" i="5"/>
  <c r="P146" i="5"/>
  <c r="Q146" i="5" s="1"/>
  <c r="O146" i="5"/>
  <c r="U145" i="5"/>
  <c r="S145" i="5"/>
  <c r="T145" i="5" s="1"/>
  <c r="R145" i="5"/>
  <c r="P145" i="5"/>
  <c r="Q145" i="5" s="1"/>
  <c r="O145" i="5"/>
  <c r="U144" i="5"/>
  <c r="S144" i="5"/>
  <c r="T144" i="5" s="1"/>
  <c r="R144" i="5"/>
  <c r="P144" i="5"/>
  <c r="Q144" i="5" s="1"/>
  <c r="O144" i="5"/>
  <c r="U143" i="5"/>
  <c r="S143" i="5"/>
  <c r="T143" i="5" s="1"/>
  <c r="R143" i="5"/>
  <c r="P143" i="5"/>
  <c r="Q143" i="5" s="1"/>
  <c r="O143" i="5"/>
  <c r="U142" i="5"/>
  <c r="S142" i="5"/>
  <c r="T142" i="5" s="1"/>
  <c r="R142" i="5"/>
  <c r="P142" i="5"/>
  <c r="Q142" i="5" s="1"/>
  <c r="O142" i="5"/>
  <c r="U141" i="5"/>
  <c r="S141" i="5"/>
  <c r="T141" i="5" s="1"/>
  <c r="R141" i="5"/>
  <c r="P141" i="5"/>
  <c r="Q141" i="5" s="1"/>
  <c r="O141" i="5"/>
  <c r="U140" i="5"/>
  <c r="S140" i="5"/>
  <c r="T140" i="5" s="1"/>
  <c r="R140" i="5"/>
  <c r="P140" i="5"/>
  <c r="Q140" i="5" s="1"/>
  <c r="O140" i="5"/>
  <c r="U139" i="5"/>
  <c r="S139" i="5"/>
  <c r="T139" i="5" s="1"/>
  <c r="R139" i="5"/>
  <c r="P139" i="5"/>
  <c r="Q139" i="5" s="1"/>
  <c r="O139" i="5"/>
  <c r="U138" i="5"/>
  <c r="S138" i="5"/>
  <c r="T138" i="5" s="1"/>
  <c r="R138" i="5"/>
  <c r="P138" i="5"/>
  <c r="Q138" i="5" s="1"/>
  <c r="O138" i="5"/>
  <c r="U137" i="5"/>
  <c r="S137" i="5"/>
  <c r="T137" i="5" s="1"/>
  <c r="R137" i="5"/>
  <c r="P137" i="5"/>
  <c r="Q137" i="5" s="1"/>
  <c r="O137" i="5"/>
  <c r="U136" i="5"/>
  <c r="S136" i="5"/>
  <c r="T136" i="5" s="1"/>
  <c r="R136" i="5"/>
  <c r="P136" i="5"/>
  <c r="Q136" i="5" s="1"/>
  <c r="O136" i="5"/>
  <c r="U135" i="5"/>
  <c r="S135" i="5"/>
  <c r="T135" i="5" s="1"/>
  <c r="R135" i="5"/>
  <c r="P135" i="5"/>
  <c r="Q135" i="5" s="1"/>
  <c r="O135" i="5"/>
  <c r="U134" i="5"/>
  <c r="S134" i="5"/>
  <c r="T134" i="5" s="1"/>
  <c r="R134" i="5"/>
  <c r="P134" i="5"/>
  <c r="Q134" i="5" s="1"/>
  <c r="O134" i="5"/>
  <c r="U133" i="5"/>
  <c r="S133" i="5"/>
  <c r="T133" i="5" s="1"/>
  <c r="R133" i="5"/>
  <c r="P133" i="5"/>
  <c r="Q133" i="5" s="1"/>
  <c r="O133" i="5"/>
  <c r="U132" i="5"/>
  <c r="S132" i="5"/>
  <c r="T132" i="5" s="1"/>
  <c r="R132" i="5"/>
  <c r="P132" i="5"/>
  <c r="Q132" i="5" s="1"/>
  <c r="O132" i="5"/>
  <c r="U131" i="5"/>
  <c r="S131" i="5"/>
  <c r="T131" i="5" s="1"/>
  <c r="R131" i="5"/>
  <c r="P131" i="5"/>
  <c r="Q131" i="5" s="1"/>
  <c r="O131" i="5"/>
  <c r="U130" i="5"/>
  <c r="S130" i="5"/>
  <c r="T130" i="5" s="1"/>
  <c r="R130" i="5"/>
  <c r="P130" i="5"/>
  <c r="Q130" i="5" s="1"/>
  <c r="O130" i="5"/>
  <c r="U129" i="5"/>
  <c r="S129" i="5"/>
  <c r="T129" i="5" s="1"/>
  <c r="R129" i="5"/>
  <c r="P129" i="5"/>
  <c r="Q129" i="5" s="1"/>
  <c r="O129" i="5"/>
  <c r="U128" i="5"/>
  <c r="S128" i="5"/>
  <c r="T128" i="5" s="1"/>
  <c r="R128" i="5"/>
  <c r="P128" i="5"/>
  <c r="Q128" i="5" s="1"/>
  <c r="O128" i="5"/>
  <c r="U127" i="5"/>
  <c r="S127" i="5"/>
  <c r="T127" i="5" s="1"/>
  <c r="R127" i="5"/>
  <c r="P127" i="5"/>
  <c r="Q127" i="5" s="1"/>
  <c r="O127" i="5"/>
  <c r="U126" i="5"/>
  <c r="S126" i="5"/>
  <c r="T126" i="5" s="1"/>
  <c r="R126" i="5"/>
  <c r="P126" i="5"/>
  <c r="Q126" i="5" s="1"/>
  <c r="O126" i="5"/>
  <c r="U125" i="5"/>
  <c r="S125" i="5"/>
  <c r="T125" i="5" s="1"/>
  <c r="R125" i="5"/>
  <c r="P125" i="5"/>
  <c r="Q125" i="5" s="1"/>
  <c r="O125" i="5"/>
  <c r="U124" i="5"/>
  <c r="S124" i="5"/>
  <c r="T124" i="5" s="1"/>
  <c r="R124" i="5"/>
  <c r="P124" i="5"/>
  <c r="Q124" i="5" s="1"/>
  <c r="O124" i="5"/>
  <c r="U123" i="5"/>
  <c r="S123" i="5"/>
  <c r="T123" i="5" s="1"/>
  <c r="R123" i="5"/>
  <c r="P123" i="5"/>
  <c r="Q123" i="5" s="1"/>
  <c r="O123" i="5"/>
  <c r="U122" i="5"/>
  <c r="S122" i="5"/>
  <c r="T122" i="5" s="1"/>
  <c r="R122" i="5"/>
  <c r="P122" i="5"/>
  <c r="Q122" i="5" s="1"/>
  <c r="O122" i="5"/>
  <c r="U121" i="5"/>
  <c r="S121" i="5"/>
  <c r="T121" i="5" s="1"/>
  <c r="R121" i="5"/>
  <c r="P121" i="5"/>
  <c r="Q121" i="5" s="1"/>
  <c r="O121" i="5"/>
  <c r="U120" i="5"/>
  <c r="S120" i="5"/>
  <c r="T120" i="5" s="1"/>
  <c r="R120" i="5"/>
  <c r="P120" i="5"/>
  <c r="Q120" i="5" s="1"/>
  <c r="O120" i="5"/>
  <c r="U119" i="5"/>
  <c r="S119" i="5"/>
  <c r="T119" i="5" s="1"/>
  <c r="R119" i="5"/>
  <c r="P119" i="5"/>
  <c r="Q119" i="5" s="1"/>
  <c r="O119" i="5"/>
  <c r="U118" i="5"/>
  <c r="S118" i="5"/>
  <c r="T118" i="5" s="1"/>
  <c r="R118" i="5"/>
  <c r="P118" i="5"/>
  <c r="Q118" i="5" s="1"/>
  <c r="O118" i="5"/>
  <c r="U117" i="5"/>
  <c r="S117" i="5"/>
  <c r="T117" i="5" s="1"/>
  <c r="R117" i="5"/>
  <c r="P117" i="5"/>
  <c r="Q117" i="5" s="1"/>
  <c r="O117" i="5"/>
  <c r="U116" i="5"/>
  <c r="S116" i="5"/>
  <c r="T116" i="5" s="1"/>
  <c r="R116" i="5"/>
  <c r="P116" i="5"/>
  <c r="Q116" i="5" s="1"/>
  <c r="O116" i="5"/>
  <c r="U115" i="5"/>
  <c r="S115" i="5"/>
  <c r="T115" i="5" s="1"/>
  <c r="R115" i="5"/>
  <c r="P115" i="5"/>
  <c r="Q115" i="5" s="1"/>
  <c r="O115" i="5"/>
  <c r="U114" i="5"/>
  <c r="S114" i="5"/>
  <c r="T114" i="5" s="1"/>
  <c r="R114" i="5"/>
  <c r="P114" i="5"/>
  <c r="Q114" i="5" s="1"/>
  <c r="O114" i="5"/>
  <c r="U113" i="5"/>
  <c r="S113" i="5"/>
  <c r="T113" i="5" s="1"/>
  <c r="R113" i="5"/>
  <c r="P113" i="5"/>
  <c r="Q113" i="5" s="1"/>
  <c r="O113" i="5"/>
  <c r="U112" i="5"/>
  <c r="S112" i="5"/>
  <c r="T112" i="5" s="1"/>
  <c r="R112" i="5"/>
  <c r="P112" i="5"/>
  <c r="Q112" i="5" s="1"/>
  <c r="O112" i="5"/>
  <c r="U111" i="5"/>
  <c r="S111" i="5"/>
  <c r="T111" i="5" s="1"/>
  <c r="R111" i="5"/>
  <c r="P111" i="5"/>
  <c r="Q111" i="5" s="1"/>
  <c r="O111" i="5"/>
  <c r="U110" i="5"/>
  <c r="S110" i="5"/>
  <c r="T110" i="5" s="1"/>
  <c r="R110" i="5"/>
  <c r="P110" i="5"/>
  <c r="Q110" i="5" s="1"/>
  <c r="O110" i="5"/>
  <c r="U109" i="5"/>
  <c r="S109" i="5"/>
  <c r="T109" i="5" s="1"/>
  <c r="R109" i="5"/>
  <c r="P109" i="5"/>
  <c r="Q109" i="5" s="1"/>
  <c r="O109" i="5"/>
  <c r="U108" i="5"/>
  <c r="S108" i="5"/>
  <c r="T108" i="5" s="1"/>
  <c r="R108" i="5"/>
  <c r="P108" i="5"/>
  <c r="Q108" i="5" s="1"/>
  <c r="O108" i="5"/>
  <c r="U107" i="5"/>
  <c r="S107" i="5"/>
  <c r="T107" i="5" s="1"/>
  <c r="R107" i="5"/>
  <c r="P107" i="5"/>
  <c r="Q107" i="5" s="1"/>
  <c r="O107" i="5"/>
  <c r="U106" i="5"/>
  <c r="S106" i="5"/>
  <c r="T106" i="5" s="1"/>
  <c r="R106" i="5"/>
  <c r="P106" i="5"/>
  <c r="Q106" i="5" s="1"/>
  <c r="O106" i="5"/>
  <c r="U105" i="5"/>
  <c r="S105" i="5"/>
  <c r="T105" i="5" s="1"/>
  <c r="R105" i="5"/>
  <c r="P105" i="5"/>
  <c r="Q105" i="5" s="1"/>
  <c r="O105" i="5"/>
  <c r="U104" i="5"/>
  <c r="S104" i="5"/>
  <c r="T104" i="5" s="1"/>
  <c r="R104" i="5"/>
  <c r="P104" i="5"/>
  <c r="Q104" i="5" s="1"/>
  <c r="O104" i="5"/>
  <c r="U103" i="5"/>
  <c r="S103" i="5"/>
  <c r="T103" i="5" s="1"/>
  <c r="R103" i="5"/>
  <c r="P103" i="5"/>
  <c r="Q103" i="5" s="1"/>
  <c r="O103" i="5"/>
  <c r="U102" i="5"/>
  <c r="S102" i="5"/>
  <c r="T102" i="5" s="1"/>
  <c r="R102" i="5"/>
  <c r="P102" i="5"/>
  <c r="Q102" i="5" s="1"/>
  <c r="O102" i="5"/>
  <c r="U101" i="5"/>
  <c r="S101" i="5"/>
  <c r="T101" i="5" s="1"/>
  <c r="R101" i="5"/>
  <c r="P101" i="5"/>
  <c r="Q101" i="5" s="1"/>
  <c r="O101" i="5"/>
  <c r="U100" i="5"/>
  <c r="S100" i="5"/>
  <c r="T100" i="5" s="1"/>
  <c r="R100" i="5"/>
  <c r="P100" i="5"/>
  <c r="Q100" i="5" s="1"/>
  <c r="O100" i="5"/>
  <c r="U99" i="5"/>
  <c r="S99" i="5"/>
  <c r="T99" i="5" s="1"/>
  <c r="R99" i="5"/>
  <c r="P99" i="5"/>
  <c r="Q99" i="5" s="1"/>
  <c r="O99" i="5"/>
  <c r="U98" i="5"/>
  <c r="S98" i="5"/>
  <c r="T98" i="5" s="1"/>
  <c r="R98" i="5"/>
  <c r="P98" i="5"/>
  <c r="Q98" i="5" s="1"/>
  <c r="O98" i="5"/>
  <c r="U97" i="5"/>
  <c r="S97" i="5"/>
  <c r="T97" i="5" s="1"/>
  <c r="R97" i="5"/>
  <c r="P97" i="5"/>
  <c r="Q97" i="5" s="1"/>
  <c r="O97" i="5"/>
  <c r="U96" i="5"/>
  <c r="S96" i="5"/>
  <c r="T96" i="5" s="1"/>
  <c r="R96" i="5"/>
  <c r="P96" i="5"/>
  <c r="Q96" i="5" s="1"/>
  <c r="O96" i="5"/>
  <c r="U95" i="5"/>
  <c r="S95" i="5"/>
  <c r="T95" i="5" s="1"/>
  <c r="R95" i="5"/>
  <c r="P95" i="5"/>
  <c r="Q95" i="5" s="1"/>
  <c r="O95" i="5"/>
  <c r="U94" i="5"/>
  <c r="S94" i="5"/>
  <c r="T94" i="5" s="1"/>
  <c r="R94" i="5"/>
  <c r="P94" i="5"/>
  <c r="Q94" i="5" s="1"/>
  <c r="O94" i="5"/>
  <c r="U93" i="5"/>
  <c r="S93" i="5"/>
  <c r="T93" i="5" s="1"/>
  <c r="R93" i="5"/>
  <c r="P93" i="5"/>
  <c r="Q93" i="5" s="1"/>
  <c r="O93" i="5"/>
  <c r="U92" i="5"/>
  <c r="S92" i="5"/>
  <c r="T92" i="5" s="1"/>
  <c r="R92" i="5"/>
  <c r="P92" i="5"/>
  <c r="Q92" i="5" s="1"/>
  <c r="O92" i="5"/>
  <c r="U91" i="5"/>
  <c r="S91" i="5"/>
  <c r="T91" i="5" s="1"/>
  <c r="R91" i="5"/>
  <c r="P91" i="5"/>
  <c r="Q91" i="5" s="1"/>
  <c r="O91" i="5"/>
  <c r="U90" i="5"/>
  <c r="S90" i="5"/>
  <c r="T90" i="5" s="1"/>
  <c r="R90" i="5"/>
  <c r="P90" i="5"/>
  <c r="Q90" i="5" s="1"/>
  <c r="O90" i="5"/>
  <c r="U89" i="5"/>
  <c r="S89" i="5"/>
  <c r="T89" i="5" s="1"/>
  <c r="R89" i="5"/>
  <c r="P89" i="5"/>
  <c r="Q89" i="5" s="1"/>
  <c r="O89" i="5"/>
  <c r="U88" i="5"/>
  <c r="S88" i="5"/>
  <c r="T88" i="5" s="1"/>
  <c r="R88" i="5"/>
  <c r="P88" i="5"/>
  <c r="Q88" i="5" s="1"/>
  <c r="O88" i="5"/>
  <c r="U87" i="5"/>
  <c r="S87" i="5"/>
  <c r="T87" i="5" s="1"/>
  <c r="R87" i="5"/>
  <c r="P87" i="5"/>
  <c r="Q87" i="5" s="1"/>
  <c r="O87" i="5"/>
  <c r="U86" i="5"/>
  <c r="S86" i="5"/>
  <c r="T86" i="5" s="1"/>
  <c r="R86" i="5"/>
  <c r="P86" i="5"/>
  <c r="Q86" i="5" s="1"/>
  <c r="O86" i="5"/>
  <c r="U85" i="5"/>
  <c r="S85" i="5"/>
  <c r="T85" i="5" s="1"/>
  <c r="R85" i="5"/>
  <c r="P85" i="5"/>
  <c r="Q85" i="5" s="1"/>
  <c r="O85" i="5"/>
  <c r="U84" i="5"/>
  <c r="S84" i="5"/>
  <c r="T84" i="5" s="1"/>
  <c r="R84" i="5"/>
  <c r="P84" i="5"/>
  <c r="Q84" i="5" s="1"/>
  <c r="O84" i="5"/>
  <c r="U83" i="5"/>
  <c r="S83" i="5"/>
  <c r="T83" i="5" s="1"/>
  <c r="R83" i="5"/>
  <c r="P83" i="5"/>
  <c r="Q83" i="5" s="1"/>
  <c r="O83" i="5"/>
  <c r="U82" i="5"/>
  <c r="S82" i="5"/>
  <c r="T82" i="5" s="1"/>
  <c r="R82" i="5"/>
  <c r="P82" i="5"/>
  <c r="Q82" i="5" s="1"/>
  <c r="O82" i="5"/>
  <c r="U81" i="5"/>
  <c r="S81" i="5"/>
  <c r="T81" i="5" s="1"/>
  <c r="R81" i="5"/>
  <c r="P81" i="5"/>
  <c r="Q81" i="5" s="1"/>
  <c r="O81" i="5"/>
  <c r="U80" i="5"/>
  <c r="S80" i="5"/>
  <c r="T80" i="5" s="1"/>
  <c r="R80" i="5"/>
  <c r="P80" i="5"/>
  <c r="Q80" i="5" s="1"/>
  <c r="O80" i="5"/>
  <c r="U79" i="5"/>
  <c r="S79" i="5"/>
  <c r="T79" i="5" s="1"/>
  <c r="R79" i="5"/>
  <c r="P79" i="5"/>
  <c r="Q79" i="5" s="1"/>
  <c r="O79" i="5"/>
  <c r="U78" i="5"/>
  <c r="S78" i="5"/>
  <c r="T78" i="5" s="1"/>
  <c r="R78" i="5"/>
  <c r="P78" i="5"/>
  <c r="Q78" i="5" s="1"/>
  <c r="O78" i="5"/>
  <c r="U77" i="5"/>
  <c r="S77" i="5"/>
  <c r="T77" i="5" s="1"/>
  <c r="R77" i="5"/>
  <c r="P77" i="5"/>
  <c r="Q77" i="5" s="1"/>
  <c r="O77" i="5"/>
  <c r="U76" i="5"/>
  <c r="S76" i="5"/>
  <c r="T76" i="5" s="1"/>
  <c r="R76" i="5"/>
  <c r="P76" i="5"/>
  <c r="Q76" i="5" s="1"/>
  <c r="O76" i="5"/>
  <c r="U75" i="5"/>
  <c r="S75" i="5"/>
  <c r="T75" i="5" s="1"/>
  <c r="R75" i="5"/>
  <c r="P75" i="5"/>
  <c r="Q75" i="5" s="1"/>
  <c r="O75" i="5"/>
  <c r="U74" i="5"/>
  <c r="S74" i="5"/>
  <c r="T74" i="5" s="1"/>
  <c r="R74" i="5"/>
  <c r="P74" i="5"/>
  <c r="Q74" i="5" s="1"/>
  <c r="O74" i="5"/>
  <c r="U73" i="5"/>
  <c r="S73" i="5"/>
  <c r="T73" i="5" s="1"/>
  <c r="R73" i="5"/>
  <c r="P73" i="5"/>
  <c r="Q73" i="5" s="1"/>
  <c r="O73" i="5"/>
  <c r="U72" i="5"/>
  <c r="S72" i="5"/>
  <c r="T72" i="5" s="1"/>
  <c r="R72" i="5"/>
  <c r="P72" i="5"/>
  <c r="Q72" i="5" s="1"/>
  <c r="O72" i="5"/>
  <c r="U71" i="5"/>
  <c r="S71" i="5"/>
  <c r="T71" i="5" s="1"/>
  <c r="R71" i="5"/>
  <c r="P71" i="5"/>
  <c r="Q71" i="5" s="1"/>
  <c r="O71" i="5"/>
  <c r="U70" i="5"/>
  <c r="S70" i="5"/>
  <c r="T70" i="5" s="1"/>
  <c r="R70" i="5"/>
  <c r="P70" i="5"/>
  <c r="Q70" i="5" s="1"/>
  <c r="O70" i="5"/>
  <c r="U69" i="5"/>
  <c r="S69" i="5"/>
  <c r="T69" i="5" s="1"/>
  <c r="R69" i="5"/>
  <c r="P69" i="5"/>
  <c r="Q69" i="5" s="1"/>
  <c r="O69" i="5"/>
  <c r="U68" i="5"/>
  <c r="S68" i="5"/>
  <c r="T68" i="5" s="1"/>
  <c r="R68" i="5"/>
  <c r="P68" i="5"/>
  <c r="Q68" i="5" s="1"/>
  <c r="O68" i="5"/>
  <c r="U67" i="5"/>
  <c r="S67" i="5"/>
  <c r="T67" i="5" s="1"/>
  <c r="R67" i="5"/>
  <c r="P67" i="5"/>
  <c r="Q67" i="5" s="1"/>
  <c r="O67" i="5"/>
  <c r="U66" i="5"/>
  <c r="S66" i="5"/>
  <c r="T66" i="5" s="1"/>
  <c r="R66" i="5"/>
  <c r="P66" i="5"/>
  <c r="Q66" i="5" s="1"/>
  <c r="O66" i="5"/>
  <c r="U65" i="5"/>
  <c r="S65" i="5"/>
  <c r="T65" i="5" s="1"/>
  <c r="R65" i="5"/>
  <c r="P65" i="5"/>
  <c r="Q65" i="5" s="1"/>
  <c r="O65" i="5"/>
  <c r="U64" i="5"/>
  <c r="S64" i="5"/>
  <c r="T64" i="5" s="1"/>
  <c r="R64" i="5"/>
  <c r="P64" i="5"/>
  <c r="Q64" i="5" s="1"/>
  <c r="O64" i="5"/>
  <c r="U63" i="5"/>
  <c r="S63" i="5"/>
  <c r="T63" i="5" s="1"/>
  <c r="R63" i="5"/>
  <c r="P63" i="5"/>
  <c r="Q63" i="5" s="1"/>
  <c r="O63" i="5"/>
  <c r="U62" i="5"/>
  <c r="S62" i="5"/>
  <c r="T62" i="5" s="1"/>
  <c r="R62" i="5"/>
  <c r="P62" i="5"/>
  <c r="Q62" i="5" s="1"/>
  <c r="O62" i="5"/>
  <c r="U61" i="5"/>
  <c r="S61" i="5"/>
  <c r="T61" i="5" s="1"/>
  <c r="R61" i="5"/>
  <c r="P61" i="5"/>
  <c r="Q61" i="5" s="1"/>
  <c r="O61" i="5"/>
  <c r="U60" i="5"/>
  <c r="S60" i="5"/>
  <c r="T60" i="5" s="1"/>
  <c r="R60" i="5"/>
  <c r="P60" i="5"/>
  <c r="Q60" i="5" s="1"/>
  <c r="O60" i="5"/>
  <c r="U59" i="5"/>
  <c r="S59" i="5"/>
  <c r="T59" i="5" s="1"/>
  <c r="R59" i="5"/>
  <c r="P59" i="5"/>
  <c r="Q59" i="5" s="1"/>
  <c r="O59" i="5"/>
  <c r="U58" i="5"/>
  <c r="S58" i="5"/>
  <c r="T58" i="5" s="1"/>
  <c r="R58" i="5"/>
  <c r="P58" i="5"/>
  <c r="Q58" i="5" s="1"/>
  <c r="O58" i="5"/>
  <c r="U57" i="5"/>
  <c r="S57" i="5"/>
  <c r="T57" i="5" s="1"/>
  <c r="R57" i="5"/>
  <c r="P57" i="5"/>
  <c r="Q57" i="5" s="1"/>
  <c r="O57" i="5"/>
  <c r="U56" i="5"/>
  <c r="S56" i="5"/>
  <c r="T56" i="5" s="1"/>
  <c r="R56" i="5"/>
  <c r="P56" i="5"/>
  <c r="Q56" i="5" s="1"/>
  <c r="O56" i="5"/>
  <c r="U55" i="5"/>
  <c r="S55" i="5"/>
  <c r="T55" i="5" s="1"/>
  <c r="R55" i="5"/>
  <c r="P55" i="5"/>
  <c r="Q55" i="5" s="1"/>
  <c r="O55" i="5"/>
  <c r="U54" i="5"/>
  <c r="S54" i="5"/>
  <c r="T54" i="5" s="1"/>
  <c r="R54" i="5"/>
  <c r="P54" i="5"/>
  <c r="Q54" i="5" s="1"/>
  <c r="O54" i="5"/>
  <c r="U53" i="5"/>
  <c r="S53" i="5"/>
  <c r="T53" i="5" s="1"/>
  <c r="R53" i="5"/>
  <c r="P53" i="5"/>
  <c r="Q53" i="5" s="1"/>
  <c r="O53" i="5"/>
  <c r="U52" i="5"/>
  <c r="S52" i="5"/>
  <c r="T52" i="5" s="1"/>
  <c r="R52" i="5"/>
  <c r="P52" i="5"/>
  <c r="Q52" i="5" s="1"/>
  <c r="O52" i="5"/>
  <c r="U51" i="5"/>
  <c r="S51" i="5"/>
  <c r="T51" i="5" s="1"/>
  <c r="R51" i="5"/>
  <c r="P51" i="5"/>
  <c r="Q51" i="5" s="1"/>
  <c r="O51" i="5"/>
  <c r="U50" i="5"/>
  <c r="S50" i="5"/>
  <c r="T50" i="5" s="1"/>
  <c r="R50" i="5"/>
  <c r="P50" i="5"/>
  <c r="Q50" i="5" s="1"/>
  <c r="O50" i="5"/>
  <c r="U49" i="5"/>
  <c r="S49" i="5"/>
  <c r="T49" i="5" s="1"/>
  <c r="R49" i="5"/>
  <c r="P49" i="5"/>
  <c r="Q49" i="5" s="1"/>
  <c r="O49" i="5"/>
  <c r="U48" i="5"/>
  <c r="S48" i="5"/>
  <c r="T48" i="5" s="1"/>
  <c r="R48" i="5"/>
  <c r="P48" i="5"/>
  <c r="Q48" i="5" s="1"/>
  <c r="O48" i="5"/>
  <c r="U47" i="5"/>
  <c r="S47" i="5"/>
  <c r="T47" i="5" s="1"/>
  <c r="R47" i="5"/>
  <c r="P47" i="5"/>
  <c r="Q47" i="5" s="1"/>
  <c r="O47" i="5"/>
  <c r="U46" i="5"/>
  <c r="S46" i="5"/>
  <c r="T46" i="5" s="1"/>
  <c r="R46" i="5"/>
  <c r="P46" i="5"/>
  <c r="Q46" i="5" s="1"/>
  <c r="O46" i="5"/>
  <c r="U45" i="5"/>
  <c r="S45" i="5"/>
  <c r="T45" i="5" s="1"/>
  <c r="R45" i="5"/>
  <c r="P45" i="5"/>
  <c r="Q45" i="5" s="1"/>
  <c r="O45" i="5"/>
  <c r="U44" i="5"/>
  <c r="S44" i="5"/>
  <c r="T44" i="5" s="1"/>
  <c r="R44" i="5"/>
  <c r="P44" i="5"/>
  <c r="Q44" i="5" s="1"/>
  <c r="O44" i="5"/>
  <c r="U43" i="5"/>
  <c r="S43" i="5"/>
  <c r="T43" i="5" s="1"/>
  <c r="R43" i="5"/>
  <c r="P43" i="5"/>
  <c r="Q43" i="5" s="1"/>
  <c r="O43" i="5"/>
  <c r="U42" i="5"/>
  <c r="S42" i="5"/>
  <c r="T42" i="5" s="1"/>
  <c r="R42" i="5"/>
  <c r="P42" i="5"/>
  <c r="Q42" i="5" s="1"/>
  <c r="O42" i="5"/>
  <c r="U41" i="5"/>
  <c r="S41" i="5"/>
  <c r="T41" i="5" s="1"/>
  <c r="R41" i="5"/>
  <c r="P41" i="5"/>
  <c r="Q41" i="5" s="1"/>
  <c r="O41" i="5"/>
  <c r="U40" i="5"/>
  <c r="S40" i="5"/>
  <c r="T40" i="5" s="1"/>
  <c r="R40" i="5"/>
  <c r="P40" i="5"/>
  <c r="Q40" i="5" s="1"/>
  <c r="O40" i="5"/>
  <c r="U39" i="5"/>
  <c r="S39" i="5"/>
  <c r="T39" i="5" s="1"/>
  <c r="R39" i="5"/>
  <c r="P39" i="5"/>
  <c r="Q39" i="5" s="1"/>
  <c r="O39" i="5"/>
  <c r="U38" i="5"/>
  <c r="S38" i="5"/>
  <c r="T38" i="5" s="1"/>
  <c r="R38" i="5"/>
  <c r="P38" i="5"/>
  <c r="Q38" i="5" s="1"/>
  <c r="O38" i="5"/>
  <c r="U37" i="5"/>
  <c r="S37" i="5"/>
  <c r="T37" i="5" s="1"/>
  <c r="R37" i="5"/>
  <c r="P37" i="5"/>
  <c r="Q37" i="5" s="1"/>
  <c r="O37" i="5"/>
  <c r="U36" i="5"/>
  <c r="S36" i="5"/>
  <c r="T36" i="5" s="1"/>
  <c r="R36" i="5"/>
  <c r="P36" i="5"/>
  <c r="Q36" i="5" s="1"/>
  <c r="O36" i="5"/>
  <c r="U35" i="5"/>
  <c r="S35" i="5"/>
  <c r="T35" i="5" s="1"/>
  <c r="R35" i="5"/>
  <c r="P35" i="5"/>
  <c r="Q35" i="5" s="1"/>
  <c r="O35" i="5"/>
  <c r="U34" i="5"/>
  <c r="S34" i="5"/>
  <c r="T34" i="5" s="1"/>
  <c r="R34" i="5"/>
  <c r="P34" i="5"/>
  <c r="Q34" i="5" s="1"/>
  <c r="O34" i="5"/>
  <c r="U33" i="5"/>
  <c r="S33" i="5"/>
  <c r="T33" i="5" s="1"/>
  <c r="R33" i="5"/>
  <c r="P33" i="5"/>
  <c r="Q33" i="5" s="1"/>
  <c r="O33" i="5"/>
  <c r="U32" i="5"/>
  <c r="S32" i="5"/>
  <c r="T32" i="5" s="1"/>
  <c r="R32" i="5"/>
  <c r="P32" i="5"/>
  <c r="Q32" i="5" s="1"/>
  <c r="O32" i="5"/>
  <c r="U31" i="5"/>
  <c r="S31" i="5"/>
  <c r="T31" i="5" s="1"/>
  <c r="R31" i="5"/>
  <c r="P31" i="5"/>
  <c r="Q31" i="5" s="1"/>
  <c r="O31" i="5"/>
  <c r="U30" i="5"/>
  <c r="S30" i="5"/>
  <c r="T30" i="5" s="1"/>
  <c r="R30" i="5"/>
  <c r="P30" i="5"/>
  <c r="Q30" i="5" s="1"/>
  <c r="O30" i="5"/>
  <c r="U29" i="5"/>
  <c r="S29" i="5"/>
  <c r="T29" i="5" s="1"/>
  <c r="R29" i="5"/>
  <c r="P29" i="5"/>
  <c r="Q29" i="5" s="1"/>
  <c r="O29" i="5"/>
  <c r="U28" i="5"/>
  <c r="S28" i="5"/>
  <c r="T28" i="5" s="1"/>
  <c r="R28" i="5"/>
  <c r="P28" i="5"/>
  <c r="Q28" i="5" s="1"/>
  <c r="O28" i="5"/>
  <c r="U27" i="5"/>
  <c r="S27" i="5"/>
  <c r="T27" i="5" s="1"/>
  <c r="R27" i="5"/>
  <c r="P27" i="5"/>
  <c r="Q27" i="5" s="1"/>
  <c r="O27" i="5"/>
  <c r="U26" i="5"/>
  <c r="S26" i="5"/>
  <c r="T26" i="5" s="1"/>
  <c r="R26" i="5"/>
  <c r="P26" i="5"/>
  <c r="Q26" i="5" s="1"/>
  <c r="O26" i="5"/>
  <c r="U25" i="5"/>
  <c r="S25" i="5"/>
  <c r="T25" i="5" s="1"/>
  <c r="R25" i="5"/>
  <c r="P25" i="5"/>
  <c r="Q25" i="5" s="1"/>
  <c r="O25" i="5"/>
  <c r="U24" i="5"/>
  <c r="S24" i="5"/>
  <c r="T24" i="5" s="1"/>
  <c r="R24" i="5"/>
  <c r="P24" i="5"/>
  <c r="Q24" i="5" s="1"/>
  <c r="O24" i="5"/>
  <c r="U23" i="5"/>
  <c r="S23" i="5"/>
  <c r="T23" i="5" s="1"/>
  <c r="R23" i="5"/>
  <c r="P23" i="5"/>
  <c r="Q23" i="5" s="1"/>
  <c r="O23" i="5"/>
  <c r="U22" i="5"/>
  <c r="S22" i="5"/>
  <c r="T22" i="5" s="1"/>
  <c r="R22" i="5"/>
  <c r="P22" i="5"/>
  <c r="Q22" i="5" s="1"/>
  <c r="O22" i="5"/>
  <c r="U21" i="5"/>
  <c r="S21" i="5"/>
  <c r="T21" i="5" s="1"/>
  <c r="R21" i="5"/>
  <c r="P21" i="5"/>
  <c r="Q21" i="5" s="1"/>
  <c r="O21" i="5"/>
  <c r="U20" i="5"/>
  <c r="S20" i="5"/>
  <c r="T20" i="5" s="1"/>
  <c r="R20" i="5"/>
  <c r="P20" i="5"/>
  <c r="Q20" i="5" s="1"/>
  <c r="O20" i="5"/>
  <c r="U19" i="5"/>
  <c r="S19" i="5"/>
  <c r="T19" i="5" s="1"/>
  <c r="R19" i="5"/>
  <c r="P19" i="5"/>
  <c r="Q19" i="5" s="1"/>
  <c r="O19" i="5"/>
  <c r="U18" i="5"/>
  <c r="S18" i="5"/>
  <c r="T18" i="5" s="1"/>
  <c r="R18" i="5"/>
  <c r="P18" i="5"/>
  <c r="Q18" i="5" s="1"/>
  <c r="O18" i="5"/>
  <c r="U17" i="5"/>
  <c r="S17" i="5"/>
  <c r="T17" i="5" s="1"/>
  <c r="R17" i="5"/>
  <c r="P17" i="5"/>
  <c r="Q17" i="5" s="1"/>
  <c r="O17" i="5"/>
  <c r="U16" i="5"/>
  <c r="S16" i="5"/>
  <c r="T16" i="5" s="1"/>
  <c r="R16" i="5"/>
  <c r="P16" i="5"/>
  <c r="Q16" i="5" s="1"/>
  <c r="O16" i="5"/>
  <c r="U15" i="5"/>
  <c r="S15" i="5"/>
  <c r="T15" i="5" s="1"/>
  <c r="R15" i="5"/>
  <c r="P15" i="5"/>
  <c r="Q15" i="5" s="1"/>
  <c r="O15" i="5"/>
  <c r="U14" i="5"/>
  <c r="S14" i="5"/>
  <c r="T14" i="5" s="1"/>
  <c r="R14" i="5"/>
  <c r="P14" i="5"/>
  <c r="Q14" i="5" s="1"/>
  <c r="O14" i="5"/>
  <c r="U13" i="5"/>
  <c r="S13" i="5"/>
  <c r="T13" i="5" s="1"/>
  <c r="R13" i="5"/>
  <c r="P13" i="5"/>
  <c r="Q13" i="5" s="1"/>
  <c r="O13" i="5"/>
  <c r="U12" i="5"/>
  <c r="S12" i="5"/>
  <c r="T12" i="5" s="1"/>
  <c r="R12" i="5"/>
  <c r="P12" i="5"/>
  <c r="Q12" i="5" s="1"/>
  <c r="O12" i="5"/>
  <c r="U11" i="5"/>
  <c r="S11" i="5"/>
  <c r="T11" i="5" s="1"/>
  <c r="R11" i="5"/>
  <c r="P11" i="5"/>
  <c r="Q11" i="5" s="1"/>
  <c r="O11" i="5"/>
  <c r="U10" i="5"/>
  <c r="S10" i="5"/>
  <c r="T10" i="5" s="1"/>
  <c r="R10" i="5"/>
  <c r="P10" i="5"/>
  <c r="Q10" i="5" s="1"/>
  <c r="O10" i="5"/>
  <c r="U9" i="5"/>
  <c r="S9" i="5"/>
  <c r="T9" i="5" s="1"/>
  <c r="R9" i="5"/>
  <c r="P9" i="5"/>
  <c r="Q9" i="5" s="1"/>
  <c r="O9" i="5"/>
  <c r="U8" i="5"/>
  <c r="S8" i="5"/>
  <c r="T8" i="5" s="1"/>
  <c r="R8" i="5"/>
  <c r="P8" i="5"/>
  <c r="Q8" i="5" s="1"/>
  <c r="O8" i="5"/>
  <c r="U7" i="5"/>
  <c r="R7" i="5"/>
  <c r="O7" i="1"/>
  <c r="L7" i="3"/>
  <c r="M7" i="3"/>
  <c r="N7" i="3" s="1"/>
  <c r="O7" i="3"/>
  <c r="P7" i="3"/>
  <c r="Q7" i="3" s="1"/>
  <c r="S7" i="3"/>
  <c r="T7" i="3" s="1"/>
  <c r="L6" i="1"/>
  <c r="M6" i="1"/>
  <c r="N6" i="1" s="1"/>
  <c r="O6" i="1"/>
  <c r="P6" i="1"/>
  <c r="Q6" i="1" s="1"/>
  <c r="R6" i="1"/>
  <c r="S6" i="1"/>
  <c r="T6" i="1" s="1"/>
  <c r="U6" i="1"/>
  <c r="V6" i="1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I452" i="7" s="1"/>
  <c r="H452" i="7" s="1"/>
  <c r="S7" i="5"/>
  <c r="T7" i="5" s="1"/>
  <c r="P7" i="5"/>
  <c r="Q7" i="5" s="1"/>
  <c r="O7" i="5"/>
  <c r="V6" i="5"/>
  <c r="U6" i="5"/>
  <c r="S6" i="5"/>
  <c r="T6" i="5" s="1"/>
  <c r="R6" i="5"/>
  <c r="P6" i="5"/>
  <c r="Q6" i="5" s="1"/>
  <c r="O6" i="5"/>
  <c r="V156" i="1"/>
  <c r="I151" i="7" s="1"/>
  <c r="H151" i="7" s="1"/>
  <c r="V155" i="1"/>
  <c r="I150" i="7" s="1"/>
  <c r="H150" i="7" s="1"/>
  <c r="V154" i="1"/>
  <c r="I149" i="7" s="1"/>
  <c r="H149" i="7" s="1"/>
  <c r="V153" i="1"/>
  <c r="I148" i="7" s="1"/>
  <c r="H148" i="7" s="1"/>
  <c r="V152" i="1"/>
  <c r="I147" i="7" s="1"/>
  <c r="H147" i="7" s="1"/>
  <c r="V151" i="1"/>
  <c r="I146" i="7" s="1"/>
  <c r="H146" i="7" s="1"/>
  <c r="V150" i="1"/>
  <c r="I145" i="7" s="1"/>
  <c r="H145" i="7" s="1"/>
  <c r="V149" i="1"/>
  <c r="I144" i="7" s="1"/>
  <c r="H144" i="7" s="1"/>
  <c r="V148" i="1"/>
  <c r="I143" i="7" s="1"/>
  <c r="H143" i="7" s="1"/>
  <c r="V147" i="1"/>
  <c r="I142" i="7" s="1"/>
  <c r="H142" i="7" s="1"/>
  <c r="V146" i="1"/>
  <c r="I141" i="7" s="1"/>
  <c r="H141" i="7" s="1"/>
  <c r="V145" i="1"/>
  <c r="I140" i="7" s="1"/>
  <c r="H140" i="7" s="1"/>
  <c r="V144" i="1"/>
  <c r="I139" i="7" s="1"/>
  <c r="H139" i="7" s="1"/>
  <c r="V143" i="1"/>
  <c r="I138" i="7" s="1"/>
  <c r="H138" i="7" s="1"/>
  <c r="V142" i="1"/>
  <c r="I137" i="7" s="1"/>
  <c r="H137" i="7" s="1"/>
  <c r="V141" i="1"/>
  <c r="I136" i="7" s="1"/>
  <c r="H136" i="7" s="1"/>
  <c r="V140" i="1"/>
  <c r="I135" i="7" s="1"/>
  <c r="H135" i="7" s="1"/>
  <c r="V139" i="1"/>
  <c r="I134" i="7" s="1"/>
  <c r="H134" i="7" s="1"/>
  <c r="V138" i="1"/>
  <c r="I133" i="7" s="1"/>
  <c r="H133" i="7" s="1"/>
  <c r="V137" i="1"/>
  <c r="I132" i="7" s="1"/>
  <c r="H132" i="7" s="1"/>
  <c r="V136" i="1"/>
  <c r="I131" i="7" s="1"/>
  <c r="H131" i="7" s="1"/>
  <c r="V135" i="1"/>
  <c r="I130" i="7" s="1"/>
  <c r="H130" i="7" s="1"/>
  <c r="V134" i="1"/>
  <c r="I129" i="7" s="1"/>
  <c r="H129" i="7" s="1"/>
  <c r="V133" i="1"/>
  <c r="I128" i="7" s="1"/>
  <c r="H128" i="7" s="1"/>
  <c r="V132" i="1"/>
  <c r="I127" i="7" s="1"/>
  <c r="H127" i="7" s="1"/>
  <c r="V131" i="1"/>
  <c r="I126" i="7" s="1"/>
  <c r="H126" i="7" s="1"/>
  <c r="V130" i="1"/>
  <c r="I125" i="7" s="1"/>
  <c r="H125" i="7" s="1"/>
  <c r="V129" i="1"/>
  <c r="I124" i="7" s="1"/>
  <c r="H124" i="7" s="1"/>
  <c r="V128" i="1"/>
  <c r="I123" i="7" s="1"/>
  <c r="H123" i="7" s="1"/>
  <c r="V127" i="1"/>
  <c r="I122" i="7" s="1"/>
  <c r="H122" i="7" s="1"/>
  <c r="V126" i="1"/>
  <c r="I121" i="7" s="1"/>
  <c r="H121" i="7" s="1"/>
  <c r="V125" i="1"/>
  <c r="I120" i="7" s="1"/>
  <c r="H120" i="7" s="1"/>
  <c r="V124" i="1"/>
  <c r="I119" i="7" s="1"/>
  <c r="H119" i="7" s="1"/>
  <c r="V123" i="1"/>
  <c r="I118" i="7" s="1"/>
  <c r="H118" i="7" s="1"/>
  <c r="V122" i="1"/>
  <c r="I117" i="7" s="1"/>
  <c r="H117" i="7" s="1"/>
  <c r="V121" i="1"/>
  <c r="I116" i="7" s="1"/>
  <c r="H116" i="7" s="1"/>
  <c r="V120" i="1"/>
  <c r="I115" i="7" s="1"/>
  <c r="H115" i="7" s="1"/>
  <c r="V119" i="1"/>
  <c r="I114" i="7" s="1"/>
  <c r="H114" i="7" s="1"/>
  <c r="V118" i="1"/>
  <c r="I113" i="7" s="1"/>
  <c r="H113" i="7" s="1"/>
  <c r="V117" i="1"/>
  <c r="I112" i="7" s="1"/>
  <c r="H112" i="7" s="1"/>
  <c r="V116" i="1"/>
  <c r="I111" i="7" s="1"/>
  <c r="H111" i="7" s="1"/>
  <c r="V115" i="1"/>
  <c r="I110" i="7" s="1"/>
  <c r="H110" i="7" s="1"/>
  <c r="V114" i="1"/>
  <c r="I109" i="7" s="1"/>
  <c r="H109" i="7" s="1"/>
  <c r="V113" i="1"/>
  <c r="I108" i="7" s="1"/>
  <c r="H108" i="7" s="1"/>
  <c r="V112" i="1"/>
  <c r="I107" i="7" s="1"/>
  <c r="H107" i="7" s="1"/>
  <c r="V111" i="1"/>
  <c r="I106" i="7" s="1"/>
  <c r="H106" i="7" s="1"/>
  <c r="V110" i="1"/>
  <c r="I105" i="7" s="1"/>
  <c r="H105" i="7" s="1"/>
  <c r="V109" i="1"/>
  <c r="I104" i="7" s="1"/>
  <c r="H104" i="7" s="1"/>
  <c r="V108" i="1"/>
  <c r="I103" i="7" s="1"/>
  <c r="H103" i="7" s="1"/>
  <c r="V107" i="1"/>
  <c r="I102" i="7" s="1"/>
  <c r="H102" i="7" s="1"/>
  <c r="V106" i="1"/>
  <c r="I101" i="7" s="1"/>
  <c r="H101" i="7" s="1"/>
  <c r="V105" i="1"/>
  <c r="I100" i="7" s="1"/>
  <c r="H100" i="7" s="1"/>
  <c r="V104" i="1"/>
  <c r="I99" i="7" s="1"/>
  <c r="H99" i="7" s="1"/>
  <c r="V103" i="1"/>
  <c r="I98" i="7" s="1"/>
  <c r="H98" i="7" s="1"/>
  <c r="V102" i="1"/>
  <c r="I97" i="7" s="1"/>
  <c r="H97" i="7" s="1"/>
  <c r="V101" i="1"/>
  <c r="I96" i="7" s="1"/>
  <c r="H96" i="7" s="1"/>
  <c r="V100" i="1"/>
  <c r="I95" i="7" s="1"/>
  <c r="H95" i="7" s="1"/>
  <c r="V99" i="1"/>
  <c r="I94" i="7" s="1"/>
  <c r="H94" i="7" s="1"/>
  <c r="V98" i="1"/>
  <c r="I93" i="7" s="1"/>
  <c r="H93" i="7" s="1"/>
  <c r="V97" i="1"/>
  <c r="I92" i="7" s="1"/>
  <c r="H92" i="7" s="1"/>
  <c r="V96" i="1"/>
  <c r="I91" i="7" s="1"/>
  <c r="H91" i="7" s="1"/>
  <c r="V95" i="1"/>
  <c r="I90" i="7" s="1"/>
  <c r="H90" i="7" s="1"/>
  <c r="V94" i="1"/>
  <c r="I89" i="7" s="1"/>
  <c r="H89" i="7" s="1"/>
  <c r="V93" i="1"/>
  <c r="I88" i="7" s="1"/>
  <c r="H88" i="7" s="1"/>
  <c r="V92" i="1"/>
  <c r="I87" i="7" s="1"/>
  <c r="H87" i="7" s="1"/>
  <c r="V91" i="1"/>
  <c r="I86" i="7" s="1"/>
  <c r="H86" i="7" s="1"/>
  <c r="V90" i="1"/>
  <c r="I85" i="7" s="1"/>
  <c r="H85" i="7" s="1"/>
  <c r="V89" i="1"/>
  <c r="I84" i="7" s="1"/>
  <c r="H84" i="7" s="1"/>
  <c r="V88" i="1"/>
  <c r="I83" i="7" s="1"/>
  <c r="H83" i="7" s="1"/>
  <c r="V87" i="1"/>
  <c r="I82" i="7" s="1"/>
  <c r="H82" i="7" s="1"/>
  <c r="V86" i="1"/>
  <c r="I81" i="7" s="1"/>
  <c r="H81" i="7" s="1"/>
  <c r="V85" i="1"/>
  <c r="I80" i="7" s="1"/>
  <c r="H80" i="7" s="1"/>
  <c r="V84" i="1"/>
  <c r="I79" i="7" s="1"/>
  <c r="H79" i="7" s="1"/>
  <c r="V83" i="1"/>
  <c r="I78" i="7" s="1"/>
  <c r="H78" i="7" s="1"/>
  <c r="V82" i="1"/>
  <c r="I77" i="7" s="1"/>
  <c r="H77" i="7" s="1"/>
  <c r="V81" i="1"/>
  <c r="I76" i="7" s="1"/>
  <c r="H76" i="7" s="1"/>
  <c r="V80" i="1"/>
  <c r="I75" i="7" s="1"/>
  <c r="H75" i="7" s="1"/>
  <c r="V79" i="1"/>
  <c r="I74" i="7" s="1"/>
  <c r="H74" i="7" s="1"/>
  <c r="V78" i="1"/>
  <c r="I73" i="7" s="1"/>
  <c r="H73" i="7" s="1"/>
  <c r="V77" i="1"/>
  <c r="I72" i="7" s="1"/>
  <c r="H72" i="7" s="1"/>
  <c r="V76" i="1"/>
  <c r="I71" i="7" s="1"/>
  <c r="H71" i="7" s="1"/>
  <c r="V75" i="1"/>
  <c r="I70" i="7" s="1"/>
  <c r="H70" i="7" s="1"/>
  <c r="V74" i="1"/>
  <c r="I69" i="7" s="1"/>
  <c r="H69" i="7" s="1"/>
  <c r="V73" i="1"/>
  <c r="I68" i="7" s="1"/>
  <c r="H68" i="7" s="1"/>
  <c r="V72" i="1"/>
  <c r="I67" i="7" s="1"/>
  <c r="H67" i="7" s="1"/>
  <c r="V71" i="1"/>
  <c r="I66" i="7" s="1"/>
  <c r="H66" i="7" s="1"/>
  <c r="V70" i="1"/>
  <c r="I65" i="7" s="1"/>
  <c r="H65" i="7" s="1"/>
  <c r="V69" i="1"/>
  <c r="I64" i="7" s="1"/>
  <c r="H64" i="7" s="1"/>
  <c r="V68" i="1"/>
  <c r="I63" i="7" s="1"/>
  <c r="H63" i="7" s="1"/>
  <c r="V67" i="1"/>
  <c r="I62" i="7" s="1"/>
  <c r="H62" i="7" s="1"/>
  <c r="V66" i="1"/>
  <c r="I61" i="7" s="1"/>
  <c r="H61" i="7" s="1"/>
  <c r="V65" i="1"/>
  <c r="I60" i="7" s="1"/>
  <c r="H60" i="7" s="1"/>
  <c r="V64" i="1"/>
  <c r="I59" i="7" s="1"/>
  <c r="H59" i="7" s="1"/>
  <c r="V63" i="1"/>
  <c r="I58" i="7" s="1"/>
  <c r="H58" i="7" s="1"/>
  <c r="V62" i="1"/>
  <c r="I57" i="7" s="1"/>
  <c r="H57" i="7" s="1"/>
  <c r="V61" i="1"/>
  <c r="I56" i="7" s="1"/>
  <c r="H56" i="7" s="1"/>
  <c r="V60" i="1"/>
  <c r="I55" i="7" s="1"/>
  <c r="H55" i="7" s="1"/>
  <c r="V59" i="1"/>
  <c r="I54" i="7" s="1"/>
  <c r="H54" i="7" s="1"/>
  <c r="V58" i="1"/>
  <c r="I53" i="7" s="1"/>
  <c r="H53" i="7" s="1"/>
  <c r="V57" i="1"/>
  <c r="I52" i="7" s="1"/>
  <c r="H52" i="7" s="1"/>
  <c r="V56" i="1"/>
  <c r="I51" i="7" s="1"/>
  <c r="H51" i="7" s="1"/>
  <c r="V55" i="1"/>
  <c r="I50" i="7" s="1"/>
  <c r="H50" i="7" s="1"/>
  <c r="V54" i="1"/>
  <c r="I49" i="7" s="1"/>
  <c r="H49" i="7" s="1"/>
  <c r="V53" i="1"/>
  <c r="I48" i="7" s="1"/>
  <c r="H48" i="7" s="1"/>
  <c r="V52" i="1"/>
  <c r="I47" i="7" s="1"/>
  <c r="H47" i="7" s="1"/>
  <c r="V51" i="1"/>
  <c r="I46" i="7" s="1"/>
  <c r="H46" i="7" s="1"/>
  <c r="V50" i="1"/>
  <c r="I45" i="7" s="1"/>
  <c r="H45" i="7" s="1"/>
  <c r="V49" i="1"/>
  <c r="I44" i="7" s="1"/>
  <c r="H44" i="7" s="1"/>
  <c r="V48" i="1"/>
  <c r="I43" i="7" s="1"/>
  <c r="H43" i="7" s="1"/>
  <c r="V47" i="1"/>
  <c r="I42" i="7" s="1"/>
  <c r="H42" i="7" s="1"/>
  <c r="V46" i="1"/>
  <c r="I41" i="7" s="1"/>
  <c r="H41" i="7" s="1"/>
  <c r="V45" i="1"/>
  <c r="I40" i="7" s="1"/>
  <c r="H40" i="7" s="1"/>
  <c r="V44" i="1"/>
  <c r="I39" i="7" s="1"/>
  <c r="H39" i="7" s="1"/>
  <c r="V43" i="1"/>
  <c r="I38" i="7" s="1"/>
  <c r="H38" i="7" s="1"/>
  <c r="V42" i="1"/>
  <c r="I37" i="7" s="1"/>
  <c r="H37" i="7" s="1"/>
  <c r="V41" i="1"/>
  <c r="I36" i="7" s="1"/>
  <c r="H36" i="7" s="1"/>
  <c r="V40" i="1"/>
  <c r="I35" i="7" s="1"/>
  <c r="H35" i="7" s="1"/>
  <c r="V39" i="1"/>
  <c r="I34" i="7" s="1"/>
  <c r="H34" i="7" s="1"/>
  <c r="V38" i="1"/>
  <c r="I33" i="7" s="1"/>
  <c r="H33" i="7" s="1"/>
  <c r="V37" i="1"/>
  <c r="I32" i="7" s="1"/>
  <c r="H32" i="7" s="1"/>
  <c r="V36" i="1"/>
  <c r="I31" i="7" s="1"/>
  <c r="H31" i="7" s="1"/>
  <c r="V35" i="1"/>
  <c r="I30" i="7" s="1"/>
  <c r="H30" i="7" s="1"/>
  <c r="V34" i="1"/>
  <c r="I29" i="7" s="1"/>
  <c r="H29" i="7" s="1"/>
  <c r="V33" i="1"/>
  <c r="I28" i="7" s="1"/>
  <c r="H28" i="7" s="1"/>
  <c r="V32" i="1"/>
  <c r="I27" i="7" s="1"/>
  <c r="H27" i="7" s="1"/>
  <c r="V31" i="1"/>
  <c r="I26" i="7" s="1"/>
  <c r="H26" i="7" s="1"/>
  <c r="V30" i="1"/>
  <c r="I25" i="7" s="1"/>
  <c r="H25" i="7" s="1"/>
  <c r="V29" i="1"/>
  <c r="I24" i="7" s="1"/>
  <c r="H24" i="7" s="1"/>
  <c r="V28" i="1"/>
  <c r="I23" i="7" s="1"/>
  <c r="H23" i="7" s="1"/>
  <c r="V27" i="1"/>
  <c r="I22" i="7" s="1"/>
  <c r="H22" i="7" s="1"/>
  <c r="V26" i="1"/>
  <c r="I21" i="7" s="1"/>
  <c r="H21" i="7" s="1"/>
  <c r="V25" i="1"/>
  <c r="I20" i="7" s="1"/>
  <c r="H20" i="7" s="1"/>
  <c r="V24" i="1"/>
  <c r="I19" i="7" s="1"/>
  <c r="H19" i="7" s="1"/>
  <c r="V23" i="1"/>
  <c r="I18" i="7" s="1"/>
  <c r="H18" i="7" s="1"/>
  <c r="V22" i="1"/>
  <c r="I17" i="7" s="1"/>
  <c r="H17" i="7" s="1"/>
  <c r="V21" i="1"/>
  <c r="I16" i="7" s="1"/>
  <c r="H16" i="7" s="1"/>
  <c r="V20" i="1"/>
  <c r="I15" i="7" s="1"/>
  <c r="H15" i="7" s="1"/>
  <c r="V19" i="1"/>
  <c r="I14" i="7" s="1"/>
  <c r="H14" i="7" s="1"/>
  <c r="V18" i="1"/>
  <c r="I13" i="7" s="1"/>
  <c r="H13" i="7" s="1"/>
  <c r="V17" i="1"/>
  <c r="I12" i="7" s="1"/>
  <c r="H12" i="7" s="1"/>
  <c r="V16" i="1"/>
  <c r="I11" i="7" s="1"/>
  <c r="H11" i="7" s="1"/>
  <c r="V15" i="1"/>
  <c r="I10" i="7" s="1"/>
  <c r="H10" i="7" s="1"/>
  <c r="V14" i="1"/>
  <c r="I9" i="7" s="1"/>
  <c r="H9" i="7" s="1"/>
  <c r="V13" i="1"/>
  <c r="I8" i="7" s="1"/>
  <c r="H8" i="7" s="1"/>
  <c r="V12" i="1"/>
  <c r="I7" i="7" s="1"/>
  <c r="H7" i="7" s="1"/>
  <c r="V11" i="1"/>
  <c r="I6" i="7" s="1"/>
  <c r="H6" i="7" s="1"/>
  <c r="V10" i="1"/>
  <c r="I5" i="7" s="1"/>
  <c r="H5" i="7" s="1"/>
  <c r="V9" i="1"/>
  <c r="I4" i="7" s="1"/>
  <c r="H4" i="7" s="1"/>
  <c r="V8" i="1"/>
  <c r="I3" i="7" s="1"/>
  <c r="H3" i="7" s="1"/>
  <c r="V7" i="1"/>
  <c r="I2" i="7" s="1"/>
  <c r="H2" i="7" s="1"/>
  <c r="S7" i="1"/>
  <c r="T7" i="1" s="1"/>
  <c r="P7" i="1"/>
  <c r="Q7" i="1" s="1"/>
  <c r="V156" i="4"/>
  <c r="I301" i="7" s="1"/>
  <c r="H301" i="7" s="1"/>
  <c r="V155" i="4"/>
  <c r="I300" i="7" s="1"/>
  <c r="H300" i="7" s="1"/>
  <c r="V154" i="4"/>
  <c r="I299" i="7" s="1"/>
  <c r="H299" i="7" s="1"/>
  <c r="V153" i="4"/>
  <c r="I298" i="7" s="1"/>
  <c r="H298" i="7" s="1"/>
  <c r="V152" i="4"/>
  <c r="I297" i="7" s="1"/>
  <c r="H297" i="7" s="1"/>
  <c r="V151" i="4"/>
  <c r="I296" i="7" s="1"/>
  <c r="H296" i="7" s="1"/>
  <c r="V150" i="4"/>
  <c r="I295" i="7" s="1"/>
  <c r="H295" i="7" s="1"/>
  <c r="V149" i="4"/>
  <c r="I294" i="7" s="1"/>
  <c r="H294" i="7" s="1"/>
  <c r="V148" i="4"/>
  <c r="I293" i="7" s="1"/>
  <c r="H293" i="7" s="1"/>
  <c r="V147" i="4"/>
  <c r="I292" i="7" s="1"/>
  <c r="H292" i="7" s="1"/>
  <c r="V146" i="4"/>
  <c r="I291" i="7" s="1"/>
  <c r="H291" i="7" s="1"/>
  <c r="V145" i="4"/>
  <c r="I290" i="7" s="1"/>
  <c r="H290" i="7" s="1"/>
  <c r="V144" i="4"/>
  <c r="I289" i="7" s="1"/>
  <c r="H289" i="7" s="1"/>
  <c r="V143" i="4"/>
  <c r="I288" i="7" s="1"/>
  <c r="H288" i="7" s="1"/>
  <c r="V142" i="4"/>
  <c r="I287" i="7" s="1"/>
  <c r="H287" i="7" s="1"/>
  <c r="V141" i="4"/>
  <c r="I286" i="7" s="1"/>
  <c r="H286" i="7" s="1"/>
  <c r="V140" i="4"/>
  <c r="I285" i="7" s="1"/>
  <c r="H285" i="7" s="1"/>
  <c r="V139" i="4"/>
  <c r="I284" i="7" s="1"/>
  <c r="H284" i="7" s="1"/>
  <c r="V138" i="4"/>
  <c r="I283" i="7" s="1"/>
  <c r="H283" i="7" s="1"/>
  <c r="V137" i="4"/>
  <c r="I282" i="7" s="1"/>
  <c r="H282" i="7" s="1"/>
  <c r="V136" i="4"/>
  <c r="I281" i="7" s="1"/>
  <c r="H281" i="7" s="1"/>
  <c r="V135" i="4"/>
  <c r="I280" i="7" s="1"/>
  <c r="H280" i="7" s="1"/>
  <c r="V134" i="4"/>
  <c r="I279" i="7" s="1"/>
  <c r="H279" i="7" s="1"/>
  <c r="V133" i="4"/>
  <c r="I278" i="7" s="1"/>
  <c r="H278" i="7" s="1"/>
  <c r="V132" i="4"/>
  <c r="I277" i="7" s="1"/>
  <c r="H277" i="7" s="1"/>
  <c r="V131" i="4"/>
  <c r="I276" i="7" s="1"/>
  <c r="H276" i="7" s="1"/>
  <c r="V130" i="4"/>
  <c r="I275" i="7" s="1"/>
  <c r="H275" i="7" s="1"/>
  <c r="V129" i="4"/>
  <c r="I274" i="7" s="1"/>
  <c r="H274" i="7" s="1"/>
  <c r="V128" i="4"/>
  <c r="I273" i="7" s="1"/>
  <c r="H273" i="7" s="1"/>
  <c r="V127" i="4"/>
  <c r="I272" i="7" s="1"/>
  <c r="H272" i="7" s="1"/>
  <c r="V126" i="4"/>
  <c r="I271" i="7" s="1"/>
  <c r="H271" i="7" s="1"/>
  <c r="V125" i="4"/>
  <c r="I270" i="7" s="1"/>
  <c r="H270" i="7" s="1"/>
  <c r="V124" i="4"/>
  <c r="I269" i="7" s="1"/>
  <c r="H269" i="7" s="1"/>
  <c r="V123" i="4"/>
  <c r="I268" i="7" s="1"/>
  <c r="H268" i="7" s="1"/>
  <c r="V122" i="4"/>
  <c r="I267" i="7" s="1"/>
  <c r="H267" i="7" s="1"/>
  <c r="V121" i="4"/>
  <c r="I266" i="7" s="1"/>
  <c r="H266" i="7" s="1"/>
  <c r="V120" i="4"/>
  <c r="I265" i="7" s="1"/>
  <c r="H265" i="7" s="1"/>
  <c r="V119" i="4"/>
  <c r="I264" i="7" s="1"/>
  <c r="H264" i="7" s="1"/>
  <c r="V118" i="4"/>
  <c r="I263" i="7" s="1"/>
  <c r="H263" i="7" s="1"/>
  <c r="V117" i="4"/>
  <c r="I262" i="7" s="1"/>
  <c r="H262" i="7" s="1"/>
  <c r="V116" i="4"/>
  <c r="I261" i="7" s="1"/>
  <c r="H261" i="7" s="1"/>
  <c r="V115" i="4"/>
  <c r="I260" i="7" s="1"/>
  <c r="H260" i="7" s="1"/>
  <c r="V114" i="4"/>
  <c r="I259" i="7" s="1"/>
  <c r="H259" i="7" s="1"/>
  <c r="V113" i="4"/>
  <c r="I258" i="7" s="1"/>
  <c r="H258" i="7" s="1"/>
  <c r="V112" i="4"/>
  <c r="I257" i="7" s="1"/>
  <c r="H257" i="7" s="1"/>
  <c r="V111" i="4"/>
  <c r="I256" i="7" s="1"/>
  <c r="H256" i="7" s="1"/>
  <c r="V110" i="4"/>
  <c r="I255" i="7" s="1"/>
  <c r="H255" i="7" s="1"/>
  <c r="V109" i="4"/>
  <c r="I254" i="7" s="1"/>
  <c r="H254" i="7" s="1"/>
  <c r="V108" i="4"/>
  <c r="I253" i="7" s="1"/>
  <c r="H253" i="7" s="1"/>
  <c r="V107" i="4"/>
  <c r="I252" i="7" s="1"/>
  <c r="H252" i="7" s="1"/>
  <c r="V106" i="4"/>
  <c r="I251" i="7" s="1"/>
  <c r="H251" i="7" s="1"/>
  <c r="V105" i="4"/>
  <c r="I250" i="7" s="1"/>
  <c r="H250" i="7" s="1"/>
  <c r="V104" i="4"/>
  <c r="I249" i="7" s="1"/>
  <c r="H249" i="7" s="1"/>
  <c r="V103" i="4"/>
  <c r="I248" i="7" s="1"/>
  <c r="H248" i="7" s="1"/>
  <c r="V102" i="4"/>
  <c r="I247" i="7" s="1"/>
  <c r="H247" i="7" s="1"/>
  <c r="V101" i="4"/>
  <c r="I246" i="7" s="1"/>
  <c r="H246" i="7" s="1"/>
  <c r="V100" i="4"/>
  <c r="I245" i="7" s="1"/>
  <c r="H245" i="7" s="1"/>
  <c r="V99" i="4"/>
  <c r="I244" i="7" s="1"/>
  <c r="H244" i="7" s="1"/>
  <c r="V98" i="4"/>
  <c r="I243" i="7" s="1"/>
  <c r="H243" i="7" s="1"/>
  <c r="V97" i="4"/>
  <c r="I242" i="7" s="1"/>
  <c r="H242" i="7" s="1"/>
  <c r="V96" i="4"/>
  <c r="I241" i="7" s="1"/>
  <c r="H241" i="7" s="1"/>
  <c r="V95" i="4"/>
  <c r="I240" i="7" s="1"/>
  <c r="H240" i="7" s="1"/>
  <c r="V94" i="4"/>
  <c r="I239" i="7" s="1"/>
  <c r="H239" i="7" s="1"/>
  <c r="V93" i="4"/>
  <c r="I238" i="7" s="1"/>
  <c r="H238" i="7" s="1"/>
  <c r="V92" i="4"/>
  <c r="I237" i="7" s="1"/>
  <c r="H237" i="7" s="1"/>
  <c r="V91" i="4"/>
  <c r="I236" i="7" s="1"/>
  <c r="H236" i="7" s="1"/>
  <c r="V90" i="4"/>
  <c r="I235" i="7" s="1"/>
  <c r="H235" i="7" s="1"/>
  <c r="V89" i="4"/>
  <c r="I234" i="7" s="1"/>
  <c r="H234" i="7" s="1"/>
  <c r="V88" i="4"/>
  <c r="I233" i="7" s="1"/>
  <c r="H233" i="7" s="1"/>
  <c r="V87" i="4"/>
  <c r="I232" i="7" s="1"/>
  <c r="H232" i="7" s="1"/>
  <c r="V86" i="4"/>
  <c r="I231" i="7" s="1"/>
  <c r="H231" i="7" s="1"/>
  <c r="V85" i="4"/>
  <c r="I230" i="7" s="1"/>
  <c r="H230" i="7" s="1"/>
  <c r="V84" i="4"/>
  <c r="I229" i="7" s="1"/>
  <c r="H229" i="7" s="1"/>
  <c r="V83" i="4"/>
  <c r="I228" i="7" s="1"/>
  <c r="H228" i="7" s="1"/>
  <c r="V82" i="4"/>
  <c r="I227" i="7" s="1"/>
  <c r="H227" i="7" s="1"/>
  <c r="V81" i="4"/>
  <c r="I226" i="7" s="1"/>
  <c r="H226" i="7" s="1"/>
  <c r="V80" i="4"/>
  <c r="I225" i="7" s="1"/>
  <c r="H225" i="7" s="1"/>
  <c r="V79" i="4"/>
  <c r="I224" i="7" s="1"/>
  <c r="H224" i="7" s="1"/>
  <c r="V78" i="4"/>
  <c r="I223" i="7" s="1"/>
  <c r="H223" i="7" s="1"/>
  <c r="V77" i="4"/>
  <c r="I222" i="7" s="1"/>
  <c r="H222" i="7" s="1"/>
  <c r="V76" i="4"/>
  <c r="I221" i="7" s="1"/>
  <c r="H221" i="7" s="1"/>
  <c r="V75" i="4"/>
  <c r="I220" i="7" s="1"/>
  <c r="H220" i="7" s="1"/>
  <c r="V74" i="4"/>
  <c r="I219" i="7" s="1"/>
  <c r="H219" i="7" s="1"/>
  <c r="V73" i="4"/>
  <c r="I218" i="7" s="1"/>
  <c r="H218" i="7" s="1"/>
  <c r="V72" i="4"/>
  <c r="I217" i="7" s="1"/>
  <c r="H217" i="7" s="1"/>
  <c r="V71" i="4"/>
  <c r="I216" i="7" s="1"/>
  <c r="H216" i="7" s="1"/>
  <c r="V70" i="4"/>
  <c r="I215" i="7" s="1"/>
  <c r="H215" i="7" s="1"/>
  <c r="V69" i="4"/>
  <c r="I214" i="7" s="1"/>
  <c r="H214" i="7" s="1"/>
  <c r="V68" i="4"/>
  <c r="I213" i="7" s="1"/>
  <c r="H213" i="7" s="1"/>
  <c r="V67" i="4"/>
  <c r="I212" i="7" s="1"/>
  <c r="H212" i="7" s="1"/>
  <c r="V66" i="4"/>
  <c r="I211" i="7" s="1"/>
  <c r="H211" i="7" s="1"/>
  <c r="V65" i="4"/>
  <c r="I210" i="7" s="1"/>
  <c r="H210" i="7" s="1"/>
  <c r="V64" i="4"/>
  <c r="I209" i="7" s="1"/>
  <c r="H209" i="7" s="1"/>
  <c r="V63" i="4"/>
  <c r="I208" i="7" s="1"/>
  <c r="H208" i="7" s="1"/>
  <c r="V62" i="4"/>
  <c r="I207" i="7" s="1"/>
  <c r="H207" i="7" s="1"/>
  <c r="V61" i="4"/>
  <c r="I206" i="7" s="1"/>
  <c r="H206" i="7" s="1"/>
  <c r="V60" i="4"/>
  <c r="I205" i="7" s="1"/>
  <c r="H205" i="7" s="1"/>
  <c r="V59" i="4"/>
  <c r="I204" i="7" s="1"/>
  <c r="H204" i="7" s="1"/>
  <c r="V58" i="4"/>
  <c r="I203" i="7" s="1"/>
  <c r="H203" i="7" s="1"/>
  <c r="V57" i="4"/>
  <c r="I202" i="7" s="1"/>
  <c r="H202" i="7" s="1"/>
  <c r="V56" i="4"/>
  <c r="I201" i="7" s="1"/>
  <c r="H201" i="7" s="1"/>
  <c r="V55" i="4"/>
  <c r="I200" i="7" s="1"/>
  <c r="H200" i="7" s="1"/>
  <c r="V54" i="4"/>
  <c r="I199" i="7" s="1"/>
  <c r="H199" i="7" s="1"/>
  <c r="V53" i="4"/>
  <c r="I198" i="7" s="1"/>
  <c r="H198" i="7" s="1"/>
  <c r="V52" i="4"/>
  <c r="I197" i="7" s="1"/>
  <c r="H197" i="7" s="1"/>
  <c r="V51" i="4"/>
  <c r="I196" i="7" s="1"/>
  <c r="H196" i="7" s="1"/>
  <c r="V50" i="4"/>
  <c r="I195" i="7" s="1"/>
  <c r="H195" i="7" s="1"/>
  <c r="V49" i="4"/>
  <c r="I194" i="7" s="1"/>
  <c r="H194" i="7" s="1"/>
  <c r="V48" i="4"/>
  <c r="I193" i="7" s="1"/>
  <c r="H193" i="7" s="1"/>
  <c r="V47" i="4"/>
  <c r="I192" i="7" s="1"/>
  <c r="H192" i="7" s="1"/>
  <c r="V46" i="4"/>
  <c r="I191" i="7" s="1"/>
  <c r="H191" i="7" s="1"/>
  <c r="V45" i="4"/>
  <c r="I190" i="7" s="1"/>
  <c r="H190" i="7" s="1"/>
  <c r="V44" i="4"/>
  <c r="I189" i="7" s="1"/>
  <c r="H189" i="7" s="1"/>
  <c r="V43" i="4"/>
  <c r="I188" i="7" s="1"/>
  <c r="H188" i="7" s="1"/>
  <c r="V42" i="4"/>
  <c r="I187" i="7" s="1"/>
  <c r="H187" i="7" s="1"/>
  <c r="V41" i="4"/>
  <c r="I186" i="7" s="1"/>
  <c r="H186" i="7" s="1"/>
  <c r="V40" i="4"/>
  <c r="I185" i="7" s="1"/>
  <c r="H185" i="7" s="1"/>
  <c r="V39" i="4"/>
  <c r="I184" i="7" s="1"/>
  <c r="H184" i="7" s="1"/>
  <c r="V38" i="4"/>
  <c r="I183" i="7" s="1"/>
  <c r="H183" i="7" s="1"/>
  <c r="V37" i="4"/>
  <c r="I182" i="7" s="1"/>
  <c r="H182" i="7" s="1"/>
  <c r="V36" i="4"/>
  <c r="I181" i="7" s="1"/>
  <c r="H181" i="7" s="1"/>
  <c r="V35" i="4"/>
  <c r="I180" i="7" s="1"/>
  <c r="H180" i="7" s="1"/>
  <c r="V34" i="4"/>
  <c r="I179" i="7" s="1"/>
  <c r="H179" i="7" s="1"/>
  <c r="V33" i="4"/>
  <c r="I178" i="7" s="1"/>
  <c r="H178" i="7" s="1"/>
  <c r="V32" i="4"/>
  <c r="I177" i="7" s="1"/>
  <c r="H177" i="7" s="1"/>
  <c r="V31" i="4"/>
  <c r="I176" i="7" s="1"/>
  <c r="H176" i="7" s="1"/>
  <c r="V30" i="4"/>
  <c r="I175" i="7" s="1"/>
  <c r="H175" i="7" s="1"/>
  <c r="V29" i="4"/>
  <c r="I174" i="7" s="1"/>
  <c r="H174" i="7" s="1"/>
  <c r="V28" i="4"/>
  <c r="I173" i="7" s="1"/>
  <c r="H173" i="7" s="1"/>
  <c r="V27" i="4"/>
  <c r="I172" i="7" s="1"/>
  <c r="H172" i="7" s="1"/>
  <c r="V26" i="4"/>
  <c r="I171" i="7" s="1"/>
  <c r="H171" i="7" s="1"/>
  <c r="V25" i="4"/>
  <c r="I170" i="7" s="1"/>
  <c r="H170" i="7" s="1"/>
  <c r="V24" i="4"/>
  <c r="I169" i="7" s="1"/>
  <c r="H169" i="7" s="1"/>
  <c r="V23" i="4"/>
  <c r="I168" i="7" s="1"/>
  <c r="H168" i="7" s="1"/>
  <c r="V22" i="4"/>
  <c r="I167" i="7" s="1"/>
  <c r="H167" i="7" s="1"/>
  <c r="V21" i="4"/>
  <c r="I166" i="7" s="1"/>
  <c r="H166" i="7" s="1"/>
  <c r="V20" i="4"/>
  <c r="I165" i="7" s="1"/>
  <c r="H165" i="7" s="1"/>
  <c r="V19" i="4"/>
  <c r="I164" i="7" s="1"/>
  <c r="H164" i="7" s="1"/>
  <c r="V18" i="4"/>
  <c r="I163" i="7" s="1"/>
  <c r="H163" i="7" s="1"/>
  <c r="V17" i="4"/>
  <c r="I162" i="7" s="1"/>
  <c r="H162" i="7" s="1"/>
  <c r="V16" i="4"/>
  <c r="I161" i="7" s="1"/>
  <c r="H161" i="7" s="1"/>
  <c r="V15" i="4"/>
  <c r="I160" i="7" s="1"/>
  <c r="H160" i="7" s="1"/>
  <c r="V14" i="4"/>
  <c r="I159" i="7" s="1"/>
  <c r="H159" i="7" s="1"/>
  <c r="V13" i="4"/>
  <c r="I158" i="7" s="1"/>
  <c r="H158" i="7" s="1"/>
  <c r="V12" i="4"/>
  <c r="I157" i="7" s="1"/>
  <c r="H157" i="7" s="1"/>
  <c r="V11" i="4"/>
  <c r="I156" i="7" s="1"/>
  <c r="H156" i="7" s="1"/>
  <c r="V10" i="4"/>
  <c r="I155" i="7" s="1"/>
  <c r="H155" i="7" s="1"/>
  <c r="V9" i="4"/>
  <c r="I154" i="7" s="1"/>
  <c r="H154" i="7" s="1"/>
  <c r="V8" i="4"/>
  <c r="I153" i="7" s="1"/>
  <c r="H153" i="7" s="1"/>
  <c r="V7" i="4"/>
  <c r="I152" i="7" s="1"/>
  <c r="H152" i="7" s="1"/>
  <c r="S7" i="4"/>
  <c r="T7" i="4" s="1"/>
  <c r="P7" i="4"/>
  <c r="Q7" i="4" s="1"/>
  <c r="O7" i="4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M156" i="5"/>
  <c r="N156" i="5" s="1"/>
  <c r="L156" i="5"/>
  <c r="M155" i="5"/>
  <c r="N155" i="5" s="1"/>
  <c r="L155" i="5"/>
  <c r="M154" i="5"/>
  <c r="N154" i="5" s="1"/>
  <c r="L154" i="5"/>
  <c r="M153" i="5"/>
  <c r="N153" i="5" s="1"/>
  <c r="L153" i="5"/>
  <c r="M152" i="5"/>
  <c r="N152" i="5" s="1"/>
  <c r="L152" i="5"/>
  <c r="M151" i="5"/>
  <c r="N151" i="5" s="1"/>
  <c r="L151" i="5"/>
  <c r="M150" i="5"/>
  <c r="N150" i="5" s="1"/>
  <c r="L150" i="5"/>
  <c r="M149" i="5"/>
  <c r="N149" i="5" s="1"/>
  <c r="L149" i="5"/>
  <c r="M148" i="5"/>
  <c r="N148" i="5" s="1"/>
  <c r="L148" i="5"/>
  <c r="M147" i="5"/>
  <c r="N147" i="5" s="1"/>
  <c r="L147" i="5"/>
  <c r="M146" i="5"/>
  <c r="N146" i="5" s="1"/>
  <c r="L146" i="5"/>
  <c r="M145" i="5"/>
  <c r="N145" i="5" s="1"/>
  <c r="L145" i="5"/>
  <c r="M144" i="5"/>
  <c r="N144" i="5" s="1"/>
  <c r="L144" i="5"/>
  <c r="M143" i="5"/>
  <c r="N143" i="5" s="1"/>
  <c r="L143" i="5"/>
  <c r="M142" i="5"/>
  <c r="N142" i="5" s="1"/>
  <c r="L142" i="5"/>
  <c r="M141" i="5"/>
  <c r="N141" i="5" s="1"/>
  <c r="L141" i="5"/>
  <c r="M140" i="5"/>
  <c r="N140" i="5" s="1"/>
  <c r="L140" i="5"/>
  <c r="M139" i="5"/>
  <c r="N139" i="5" s="1"/>
  <c r="L139" i="5"/>
  <c r="M138" i="5"/>
  <c r="N138" i="5" s="1"/>
  <c r="L138" i="5"/>
  <c r="M137" i="5"/>
  <c r="N137" i="5" s="1"/>
  <c r="L137" i="5"/>
  <c r="M136" i="5"/>
  <c r="N136" i="5" s="1"/>
  <c r="L136" i="5"/>
  <c r="M135" i="5"/>
  <c r="N135" i="5" s="1"/>
  <c r="L135" i="5"/>
  <c r="M134" i="5"/>
  <c r="N134" i="5" s="1"/>
  <c r="L134" i="5"/>
  <c r="M133" i="5"/>
  <c r="N133" i="5" s="1"/>
  <c r="L133" i="5"/>
  <c r="M132" i="5"/>
  <c r="N132" i="5" s="1"/>
  <c r="L132" i="5"/>
  <c r="M131" i="5"/>
  <c r="N131" i="5" s="1"/>
  <c r="L131" i="5"/>
  <c r="M130" i="5"/>
  <c r="N130" i="5" s="1"/>
  <c r="L130" i="5"/>
  <c r="M129" i="5"/>
  <c r="N129" i="5" s="1"/>
  <c r="L129" i="5"/>
  <c r="M128" i="5"/>
  <c r="N128" i="5" s="1"/>
  <c r="L128" i="5"/>
  <c r="M127" i="5"/>
  <c r="N127" i="5" s="1"/>
  <c r="L127" i="5"/>
  <c r="M126" i="5"/>
  <c r="N126" i="5" s="1"/>
  <c r="L126" i="5"/>
  <c r="M125" i="5"/>
  <c r="N125" i="5" s="1"/>
  <c r="L125" i="5"/>
  <c r="M124" i="5"/>
  <c r="N124" i="5" s="1"/>
  <c r="L124" i="5"/>
  <c r="M123" i="5"/>
  <c r="N123" i="5" s="1"/>
  <c r="L123" i="5"/>
  <c r="M122" i="5"/>
  <c r="N122" i="5" s="1"/>
  <c r="L122" i="5"/>
  <c r="M121" i="5"/>
  <c r="N121" i="5" s="1"/>
  <c r="L121" i="5"/>
  <c r="M120" i="5"/>
  <c r="N120" i="5" s="1"/>
  <c r="L120" i="5"/>
  <c r="M119" i="5"/>
  <c r="N119" i="5" s="1"/>
  <c r="L119" i="5"/>
  <c r="M118" i="5"/>
  <c r="N118" i="5" s="1"/>
  <c r="L118" i="5"/>
  <c r="M117" i="5"/>
  <c r="N117" i="5" s="1"/>
  <c r="L117" i="5"/>
  <c r="M116" i="5"/>
  <c r="N116" i="5" s="1"/>
  <c r="L116" i="5"/>
  <c r="M115" i="5"/>
  <c r="N115" i="5" s="1"/>
  <c r="L115" i="5"/>
  <c r="M114" i="5"/>
  <c r="N114" i="5" s="1"/>
  <c r="L114" i="5"/>
  <c r="M113" i="5"/>
  <c r="N113" i="5" s="1"/>
  <c r="L113" i="5"/>
  <c r="M112" i="5"/>
  <c r="N112" i="5" s="1"/>
  <c r="L112" i="5"/>
  <c r="M111" i="5"/>
  <c r="N111" i="5" s="1"/>
  <c r="L111" i="5"/>
  <c r="M110" i="5"/>
  <c r="N110" i="5" s="1"/>
  <c r="L110" i="5"/>
  <c r="M109" i="5"/>
  <c r="N109" i="5" s="1"/>
  <c r="L109" i="5"/>
  <c r="M108" i="5"/>
  <c r="N108" i="5" s="1"/>
  <c r="L108" i="5"/>
  <c r="M107" i="5"/>
  <c r="N107" i="5" s="1"/>
  <c r="L107" i="5"/>
  <c r="M106" i="5"/>
  <c r="N106" i="5" s="1"/>
  <c r="L106" i="5"/>
  <c r="M105" i="5"/>
  <c r="N105" i="5" s="1"/>
  <c r="L105" i="5"/>
  <c r="M104" i="5"/>
  <c r="N104" i="5" s="1"/>
  <c r="L104" i="5"/>
  <c r="M103" i="5"/>
  <c r="N103" i="5" s="1"/>
  <c r="L103" i="5"/>
  <c r="M102" i="5"/>
  <c r="N102" i="5" s="1"/>
  <c r="L102" i="5"/>
  <c r="M101" i="5"/>
  <c r="N101" i="5" s="1"/>
  <c r="L101" i="5"/>
  <c r="M100" i="5"/>
  <c r="N100" i="5" s="1"/>
  <c r="L100" i="5"/>
  <c r="M99" i="5"/>
  <c r="N99" i="5" s="1"/>
  <c r="L99" i="5"/>
  <c r="M98" i="5"/>
  <c r="N98" i="5" s="1"/>
  <c r="L98" i="5"/>
  <c r="M97" i="5"/>
  <c r="N97" i="5" s="1"/>
  <c r="L97" i="5"/>
  <c r="M96" i="5"/>
  <c r="N96" i="5" s="1"/>
  <c r="L96" i="5"/>
  <c r="M95" i="5"/>
  <c r="N95" i="5" s="1"/>
  <c r="L95" i="5"/>
  <c r="M94" i="5"/>
  <c r="N94" i="5" s="1"/>
  <c r="L94" i="5"/>
  <c r="M93" i="5"/>
  <c r="N93" i="5" s="1"/>
  <c r="L93" i="5"/>
  <c r="M92" i="5"/>
  <c r="N92" i="5" s="1"/>
  <c r="L92" i="5"/>
  <c r="M91" i="5"/>
  <c r="N91" i="5" s="1"/>
  <c r="L91" i="5"/>
  <c r="M90" i="5"/>
  <c r="N90" i="5" s="1"/>
  <c r="L90" i="5"/>
  <c r="M89" i="5"/>
  <c r="N89" i="5" s="1"/>
  <c r="L89" i="5"/>
  <c r="M88" i="5"/>
  <c r="N88" i="5" s="1"/>
  <c r="L88" i="5"/>
  <c r="M87" i="5"/>
  <c r="N87" i="5" s="1"/>
  <c r="L87" i="5"/>
  <c r="M86" i="5"/>
  <c r="N86" i="5" s="1"/>
  <c r="L86" i="5"/>
  <c r="M85" i="5"/>
  <c r="N85" i="5" s="1"/>
  <c r="L85" i="5"/>
  <c r="M84" i="5"/>
  <c r="N84" i="5" s="1"/>
  <c r="L84" i="5"/>
  <c r="M83" i="5"/>
  <c r="N83" i="5" s="1"/>
  <c r="L83" i="5"/>
  <c r="M82" i="5"/>
  <c r="N82" i="5" s="1"/>
  <c r="L82" i="5"/>
  <c r="M81" i="5"/>
  <c r="N81" i="5" s="1"/>
  <c r="L81" i="5"/>
  <c r="M80" i="5"/>
  <c r="N80" i="5" s="1"/>
  <c r="L80" i="5"/>
  <c r="M79" i="5"/>
  <c r="N79" i="5" s="1"/>
  <c r="L79" i="5"/>
  <c r="M78" i="5"/>
  <c r="N78" i="5" s="1"/>
  <c r="L78" i="5"/>
  <c r="M77" i="5"/>
  <c r="N77" i="5" s="1"/>
  <c r="L77" i="5"/>
  <c r="M76" i="5"/>
  <c r="N76" i="5" s="1"/>
  <c r="L76" i="5"/>
  <c r="M75" i="5"/>
  <c r="N75" i="5" s="1"/>
  <c r="L75" i="5"/>
  <c r="M74" i="5"/>
  <c r="N74" i="5" s="1"/>
  <c r="L74" i="5"/>
  <c r="M73" i="5"/>
  <c r="N73" i="5" s="1"/>
  <c r="L73" i="5"/>
  <c r="M72" i="5"/>
  <c r="N72" i="5" s="1"/>
  <c r="L72" i="5"/>
  <c r="M71" i="5"/>
  <c r="N71" i="5" s="1"/>
  <c r="L71" i="5"/>
  <c r="M70" i="5"/>
  <c r="N70" i="5" s="1"/>
  <c r="L70" i="5"/>
  <c r="M69" i="5"/>
  <c r="N69" i="5" s="1"/>
  <c r="L69" i="5"/>
  <c r="M68" i="5"/>
  <c r="N68" i="5" s="1"/>
  <c r="L68" i="5"/>
  <c r="M67" i="5"/>
  <c r="N67" i="5" s="1"/>
  <c r="L67" i="5"/>
  <c r="M66" i="5"/>
  <c r="N66" i="5" s="1"/>
  <c r="L66" i="5"/>
  <c r="M65" i="5"/>
  <c r="N65" i="5" s="1"/>
  <c r="L65" i="5"/>
  <c r="M64" i="5"/>
  <c r="N64" i="5" s="1"/>
  <c r="L64" i="5"/>
  <c r="M63" i="5"/>
  <c r="N63" i="5" s="1"/>
  <c r="L63" i="5"/>
  <c r="M62" i="5"/>
  <c r="N62" i="5" s="1"/>
  <c r="L62" i="5"/>
  <c r="M61" i="5"/>
  <c r="N61" i="5" s="1"/>
  <c r="L61" i="5"/>
  <c r="M60" i="5"/>
  <c r="N60" i="5" s="1"/>
  <c r="L60" i="5"/>
  <c r="M59" i="5"/>
  <c r="N59" i="5" s="1"/>
  <c r="L59" i="5"/>
  <c r="M58" i="5"/>
  <c r="N58" i="5" s="1"/>
  <c r="L58" i="5"/>
  <c r="M57" i="5"/>
  <c r="N57" i="5" s="1"/>
  <c r="L57" i="5"/>
  <c r="M56" i="5"/>
  <c r="N56" i="5" s="1"/>
  <c r="L56" i="5"/>
  <c r="M55" i="5"/>
  <c r="N55" i="5" s="1"/>
  <c r="L55" i="5"/>
  <c r="M54" i="5"/>
  <c r="N54" i="5" s="1"/>
  <c r="L54" i="5"/>
  <c r="M53" i="5"/>
  <c r="N53" i="5" s="1"/>
  <c r="L53" i="5"/>
  <c r="M52" i="5"/>
  <c r="N52" i="5" s="1"/>
  <c r="L52" i="5"/>
  <c r="M51" i="5"/>
  <c r="N51" i="5" s="1"/>
  <c r="L51" i="5"/>
  <c r="M50" i="5"/>
  <c r="N50" i="5" s="1"/>
  <c r="L50" i="5"/>
  <c r="M49" i="5"/>
  <c r="N49" i="5" s="1"/>
  <c r="L49" i="5"/>
  <c r="M48" i="5"/>
  <c r="N48" i="5" s="1"/>
  <c r="L48" i="5"/>
  <c r="M47" i="5"/>
  <c r="N47" i="5" s="1"/>
  <c r="L47" i="5"/>
  <c r="M46" i="5"/>
  <c r="N46" i="5" s="1"/>
  <c r="L46" i="5"/>
  <c r="M45" i="5"/>
  <c r="N45" i="5" s="1"/>
  <c r="L45" i="5"/>
  <c r="M44" i="5"/>
  <c r="N44" i="5" s="1"/>
  <c r="L44" i="5"/>
  <c r="M43" i="5"/>
  <c r="N43" i="5" s="1"/>
  <c r="L43" i="5"/>
  <c r="M42" i="5"/>
  <c r="N42" i="5" s="1"/>
  <c r="L42" i="5"/>
  <c r="M41" i="5"/>
  <c r="N41" i="5" s="1"/>
  <c r="L41" i="5"/>
  <c r="M40" i="5"/>
  <c r="N40" i="5" s="1"/>
  <c r="L40" i="5"/>
  <c r="M39" i="5"/>
  <c r="N39" i="5" s="1"/>
  <c r="L39" i="5"/>
  <c r="M38" i="5"/>
  <c r="N38" i="5" s="1"/>
  <c r="L38" i="5"/>
  <c r="M37" i="5"/>
  <c r="N37" i="5" s="1"/>
  <c r="L37" i="5"/>
  <c r="M36" i="5"/>
  <c r="N36" i="5" s="1"/>
  <c r="L36" i="5"/>
  <c r="M35" i="5"/>
  <c r="N35" i="5" s="1"/>
  <c r="L35" i="5"/>
  <c r="M34" i="5"/>
  <c r="N34" i="5" s="1"/>
  <c r="L34" i="5"/>
  <c r="M33" i="5"/>
  <c r="N33" i="5" s="1"/>
  <c r="L33" i="5"/>
  <c r="M32" i="5"/>
  <c r="N32" i="5" s="1"/>
  <c r="L32" i="5"/>
  <c r="M31" i="5"/>
  <c r="N31" i="5" s="1"/>
  <c r="L31" i="5"/>
  <c r="M30" i="5"/>
  <c r="N30" i="5" s="1"/>
  <c r="L30" i="5"/>
  <c r="M29" i="5"/>
  <c r="N29" i="5" s="1"/>
  <c r="L29" i="5"/>
  <c r="M28" i="5"/>
  <c r="N28" i="5" s="1"/>
  <c r="L28" i="5"/>
  <c r="M27" i="5"/>
  <c r="N27" i="5" s="1"/>
  <c r="L27" i="5"/>
  <c r="M26" i="5"/>
  <c r="N26" i="5" s="1"/>
  <c r="L26" i="5"/>
  <c r="M25" i="5"/>
  <c r="N25" i="5" s="1"/>
  <c r="L25" i="5"/>
  <c r="M24" i="5"/>
  <c r="N24" i="5" s="1"/>
  <c r="L24" i="5"/>
  <c r="M23" i="5"/>
  <c r="N23" i="5" s="1"/>
  <c r="L23" i="5"/>
  <c r="M22" i="5"/>
  <c r="N22" i="5" s="1"/>
  <c r="L22" i="5"/>
  <c r="M21" i="5"/>
  <c r="N21" i="5" s="1"/>
  <c r="L21" i="5"/>
  <c r="M20" i="5"/>
  <c r="N20" i="5" s="1"/>
  <c r="L20" i="5"/>
  <c r="M19" i="5"/>
  <c r="N19" i="5" s="1"/>
  <c r="L19" i="5"/>
  <c r="M18" i="5"/>
  <c r="N18" i="5" s="1"/>
  <c r="L18" i="5"/>
  <c r="M17" i="5"/>
  <c r="N17" i="5" s="1"/>
  <c r="L17" i="5"/>
  <c r="M16" i="5"/>
  <c r="N16" i="5" s="1"/>
  <c r="L16" i="5"/>
  <c r="M15" i="5"/>
  <c r="N15" i="5" s="1"/>
  <c r="L15" i="5"/>
  <c r="M14" i="5"/>
  <c r="N14" i="5" s="1"/>
  <c r="L14" i="5"/>
  <c r="M13" i="5"/>
  <c r="N13" i="5" s="1"/>
  <c r="L13" i="5"/>
  <c r="M12" i="5"/>
  <c r="N12" i="5" s="1"/>
  <c r="L12" i="5"/>
  <c r="M11" i="5"/>
  <c r="N11" i="5" s="1"/>
  <c r="L11" i="5"/>
  <c r="M10" i="5"/>
  <c r="N10" i="5" s="1"/>
  <c r="L10" i="5"/>
  <c r="M9" i="5"/>
  <c r="N9" i="5" s="1"/>
  <c r="L9" i="5"/>
  <c r="M8" i="5"/>
  <c r="N8" i="5" s="1"/>
  <c r="L8" i="5"/>
  <c r="M7" i="5"/>
  <c r="N7" i="5" s="1"/>
  <c r="L7" i="5"/>
  <c r="M6" i="5"/>
  <c r="N6" i="5" s="1"/>
  <c r="L6" i="5"/>
  <c r="M156" i="4"/>
  <c r="N156" i="4" s="1"/>
  <c r="L156" i="4"/>
  <c r="M155" i="4"/>
  <c r="N155" i="4" s="1"/>
  <c r="L155" i="4"/>
  <c r="M154" i="4"/>
  <c r="N154" i="4" s="1"/>
  <c r="L154" i="4"/>
  <c r="M153" i="4"/>
  <c r="N153" i="4" s="1"/>
  <c r="L153" i="4"/>
  <c r="M152" i="4"/>
  <c r="N152" i="4" s="1"/>
  <c r="L152" i="4"/>
  <c r="M151" i="4"/>
  <c r="N151" i="4" s="1"/>
  <c r="L151" i="4"/>
  <c r="M150" i="4"/>
  <c r="N150" i="4" s="1"/>
  <c r="L150" i="4"/>
  <c r="M149" i="4"/>
  <c r="N149" i="4" s="1"/>
  <c r="L149" i="4"/>
  <c r="M148" i="4"/>
  <c r="N148" i="4" s="1"/>
  <c r="L148" i="4"/>
  <c r="M147" i="4"/>
  <c r="N147" i="4" s="1"/>
  <c r="L147" i="4"/>
  <c r="M146" i="4"/>
  <c r="N146" i="4" s="1"/>
  <c r="L146" i="4"/>
  <c r="M145" i="4"/>
  <c r="N145" i="4" s="1"/>
  <c r="L145" i="4"/>
  <c r="M144" i="4"/>
  <c r="N144" i="4" s="1"/>
  <c r="L144" i="4"/>
  <c r="M143" i="4"/>
  <c r="N143" i="4" s="1"/>
  <c r="L143" i="4"/>
  <c r="M142" i="4"/>
  <c r="N142" i="4" s="1"/>
  <c r="L142" i="4"/>
  <c r="M141" i="4"/>
  <c r="N141" i="4" s="1"/>
  <c r="L141" i="4"/>
  <c r="M140" i="4"/>
  <c r="N140" i="4" s="1"/>
  <c r="L140" i="4"/>
  <c r="M139" i="4"/>
  <c r="N139" i="4" s="1"/>
  <c r="L139" i="4"/>
  <c r="M138" i="4"/>
  <c r="N138" i="4" s="1"/>
  <c r="L138" i="4"/>
  <c r="M137" i="4"/>
  <c r="N137" i="4" s="1"/>
  <c r="L137" i="4"/>
  <c r="M136" i="4"/>
  <c r="N136" i="4" s="1"/>
  <c r="L136" i="4"/>
  <c r="M135" i="4"/>
  <c r="N135" i="4" s="1"/>
  <c r="L135" i="4"/>
  <c r="M134" i="4"/>
  <c r="N134" i="4" s="1"/>
  <c r="L134" i="4"/>
  <c r="M133" i="4"/>
  <c r="N133" i="4" s="1"/>
  <c r="L133" i="4"/>
  <c r="M132" i="4"/>
  <c r="N132" i="4" s="1"/>
  <c r="L132" i="4"/>
  <c r="M131" i="4"/>
  <c r="N131" i="4" s="1"/>
  <c r="L131" i="4"/>
  <c r="M130" i="4"/>
  <c r="N130" i="4" s="1"/>
  <c r="L130" i="4"/>
  <c r="M129" i="4"/>
  <c r="N129" i="4" s="1"/>
  <c r="L129" i="4"/>
  <c r="M128" i="4"/>
  <c r="N128" i="4" s="1"/>
  <c r="L128" i="4"/>
  <c r="M127" i="4"/>
  <c r="N127" i="4" s="1"/>
  <c r="L127" i="4"/>
  <c r="M126" i="4"/>
  <c r="N126" i="4" s="1"/>
  <c r="L126" i="4"/>
  <c r="M125" i="4"/>
  <c r="N125" i="4" s="1"/>
  <c r="L125" i="4"/>
  <c r="M124" i="4"/>
  <c r="N124" i="4" s="1"/>
  <c r="L124" i="4"/>
  <c r="M123" i="4"/>
  <c r="N123" i="4" s="1"/>
  <c r="L123" i="4"/>
  <c r="M122" i="4"/>
  <c r="N122" i="4" s="1"/>
  <c r="L122" i="4"/>
  <c r="M121" i="4"/>
  <c r="N121" i="4" s="1"/>
  <c r="L121" i="4"/>
  <c r="M120" i="4"/>
  <c r="N120" i="4" s="1"/>
  <c r="L120" i="4"/>
  <c r="M119" i="4"/>
  <c r="N119" i="4" s="1"/>
  <c r="L119" i="4"/>
  <c r="M118" i="4"/>
  <c r="N118" i="4" s="1"/>
  <c r="L118" i="4"/>
  <c r="M117" i="4"/>
  <c r="N117" i="4" s="1"/>
  <c r="L117" i="4"/>
  <c r="M116" i="4"/>
  <c r="N116" i="4" s="1"/>
  <c r="L116" i="4"/>
  <c r="M115" i="4"/>
  <c r="N115" i="4" s="1"/>
  <c r="L115" i="4"/>
  <c r="M114" i="4"/>
  <c r="N114" i="4" s="1"/>
  <c r="L114" i="4"/>
  <c r="M113" i="4"/>
  <c r="N113" i="4" s="1"/>
  <c r="L113" i="4"/>
  <c r="M112" i="4"/>
  <c r="N112" i="4" s="1"/>
  <c r="L112" i="4"/>
  <c r="M111" i="4"/>
  <c r="N111" i="4" s="1"/>
  <c r="L111" i="4"/>
  <c r="M110" i="4"/>
  <c r="N110" i="4" s="1"/>
  <c r="L110" i="4"/>
  <c r="M109" i="4"/>
  <c r="N109" i="4" s="1"/>
  <c r="L109" i="4"/>
  <c r="M108" i="4"/>
  <c r="N108" i="4" s="1"/>
  <c r="L108" i="4"/>
  <c r="M107" i="4"/>
  <c r="N107" i="4" s="1"/>
  <c r="L107" i="4"/>
  <c r="M106" i="4"/>
  <c r="N106" i="4" s="1"/>
  <c r="L106" i="4"/>
  <c r="M105" i="4"/>
  <c r="N105" i="4" s="1"/>
  <c r="L105" i="4"/>
  <c r="M104" i="4"/>
  <c r="N104" i="4" s="1"/>
  <c r="L104" i="4"/>
  <c r="M103" i="4"/>
  <c r="N103" i="4" s="1"/>
  <c r="L103" i="4"/>
  <c r="M102" i="4"/>
  <c r="N102" i="4" s="1"/>
  <c r="L102" i="4"/>
  <c r="M101" i="4"/>
  <c r="N101" i="4" s="1"/>
  <c r="L101" i="4"/>
  <c r="M100" i="4"/>
  <c r="N100" i="4" s="1"/>
  <c r="L100" i="4"/>
  <c r="M99" i="4"/>
  <c r="N99" i="4" s="1"/>
  <c r="L99" i="4"/>
  <c r="M98" i="4"/>
  <c r="N98" i="4" s="1"/>
  <c r="L98" i="4"/>
  <c r="M97" i="4"/>
  <c r="N97" i="4" s="1"/>
  <c r="L97" i="4"/>
  <c r="M96" i="4"/>
  <c r="N96" i="4" s="1"/>
  <c r="L96" i="4"/>
  <c r="M95" i="4"/>
  <c r="N95" i="4" s="1"/>
  <c r="L95" i="4"/>
  <c r="M94" i="4"/>
  <c r="N94" i="4" s="1"/>
  <c r="L94" i="4"/>
  <c r="M93" i="4"/>
  <c r="N93" i="4" s="1"/>
  <c r="L93" i="4"/>
  <c r="M92" i="4"/>
  <c r="N92" i="4" s="1"/>
  <c r="L92" i="4"/>
  <c r="M91" i="4"/>
  <c r="N91" i="4" s="1"/>
  <c r="L91" i="4"/>
  <c r="M90" i="4"/>
  <c r="N90" i="4" s="1"/>
  <c r="L90" i="4"/>
  <c r="M89" i="4"/>
  <c r="N89" i="4" s="1"/>
  <c r="L89" i="4"/>
  <c r="M88" i="4"/>
  <c r="N88" i="4" s="1"/>
  <c r="L88" i="4"/>
  <c r="M87" i="4"/>
  <c r="N87" i="4" s="1"/>
  <c r="L87" i="4"/>
  <c r="M86" i="4"/>
  <c r="N86" i="4" s="1"/>
  <c r="L86" i="4"/>
  <c r="M85" i="4"/>
  <c r="N85" i="4" s="1"/>
  <c r="L85" i="4"/>
  <c r="M84" i="4"/>
  <c r="N84" i="4" s="1"/>
  <c r="L84" i="4"/>
  <c r="M83" i="4"/>
  <c r="N83" i="4" s="1"/>
  <c r="L83" i="4"/>
  <c r="M82" i="4"/>
  <c r="N82" i="4" s="1"/>
  <c r="L82" i="4"/>
  <c r="M81" i="4"/>
  <c r="N81" i="4" s="1"/>
  <c r="L81" i="4"/>
  <c r="M80" i="4"/>
  <c r="N80" i="4" s="1"/>
  <c r="L80" i="4"/>
  <c r="M79" i="4"/>
  <c r="N79" i="4" s="1"/>
  <c r="L79" i="4"/>
  <c r="M78" i="4"/>
  <c r="N78" i="4" s="1"/>
  <c r="L78" i="4"/>
  <c r="M77" i="4"/>
  <c r="N77" i="4" s="1"/>
  <c r="L77" i="4"/>
  <c r="M76" i="4"/>
  <c r="N76" i="4" s="1"/>
  <c r="L76" i="4"/>
  <c r="M75" i="4"/>
  <c r="N75" i="4" s="1"/>
  <c r="L75" i="4"/>
  <c r="M74" i="4"/>
  <c r="N74" i="4" s="1"/>
  <c r="L74" i="4"/>
  <c r="M73" i="4"/>
  <c r="N73" i="4" s="1"/>
  <c r="L73" i="4"/>
  <c r="M72" i="4"/>
  <c r="N72" i="4" s="1"/>
  <c r="L72" i="4"/>
  <c r="M71" i="4"/>
  <c r="N71" i="4" s="1"/>
  <c r="L71" i="4"/>
  <c r="M70" i="4"/>
  <c r="N70" i="4" s="1"/>
  <c r="L70" i="4"/>
  <c r="M69" i="4"/>
  <c r="N69" i="4" s="1"/>
  <c r="L69" i="4"/>
  <c r="M68" i="4"/>
  <c r="N68" i="4" s="1"/>
  <c r="L68" i="4"/>
  <c r="M67" i="4"/>
  <c r="N67" i="4" s="1"/>
  <c r="L67" i="4"/>
  <c r="M66" i="4"/>
  <c r="N66" i="4" s="1"/>
  <c r="L66" i="4"/>
  <c r="M65" i="4"/>
  <c r="N65" i="4" s="1"/>
  <c r="L65" i="4"/>
  <c r="M64" i="4"/>
  <c r="N64" i="4" s="1"/>
  <c r="L64" i="4"/>
  <c r="M63" i="4"/>
  <c r="N63" i="4" s="1"/>
  <c r="L63" i="4"/>
  <c r="M62" i="4"/>
  <c r="N62" i="4" s="1"/>
  <c r="L62" i="4"/>
  <c r="M61" i="4"/>
  <c r="N61" i="4" s="1"/>
  <c r="L61" i="4"/>
  <c r="M60" i="4"/>
  <c r="N60" i="4" s="1"/>
  <c r="L60" i="4"/>
  <c r="M59" i="4"/>
  <c r="N59" i="4" s="1"/>
  <c r="L59" i="4"/>
  <c r="M58" i="4"/>
  <c r="N58" i="4" s="1"/>
  <c r="L58" i="4"/>
  <c r="M57" i="4"/>
  <c r="N57" i="4" s="1"/>
  <c r="L57" i="4"/>
  <c r="M56" i="4"/>
  <c r="N56" i="4" s="1"/>
  <c r="L56" i="4"/>
  <c r="M55" i="4"/>
  <c r="N55" i="4" s="1"/>
  <c r="L55" i="4"/>
  <c r="M54" i="4"/>
  <c r="N54" i="4" s="1"/>
  <c r="L54" i="4"/>
  <c r="M53" i="4"/>
  <c r="N53" i="4" s="1"/>
  <c r="L53" i="4"/>
  <c r="M52" i="4"/>
  <c r="N52" i="4" s="1"/>
  <c r="L52" i="4"/>
  <c r="M51" i="4"/>
  <c r="N51" i="4" s="1"/>
  <c r="L51" i="4"/>
  <c r="M50" i="4"/>
  <c r="N50" i="4" s="1"/>
  <c r="L50" i="4"/>
  <c r="M49" i="4"/>
  <c r="N49" i="4" s="1"/>
  <c r="L49" i="4"/>
  <c r="M48" i="4"/>
  <c r="N48" i="4" s="1"/>
  <c r="L48" i="4"/>
  <c r="M47" i="4"/>
  <c r="N47" i="4" s="1"/>
  <c r="L47" i="4"/>
  <c r="M46" i="4"/>
  <c r="N46" i="4" s="1"/>
  <c r="L46" i="4"/>
  <c r="M45" i="4"/>
  <c r="N45" i="4" s="1"/>
  <c r="L45" i="4"/>
  <c r="M44" i="4"/>
  <c r="N44" i="4" s="1"/>
  <c r="L44" i="4"/>
  <c r="M43" i="4"/>
  <c r="N43" i="4" s="1"/>
  <c r="L43" i="4"/>
  <c r="M42" i="4"/>
  <c r="N42" i="4" s="1"/>
  <c r="L42" i="4"/>
  <c r="M41" i="4"/>
  <c r="N41" i="4" s="1"/>
  <c r="L41" i="4"/>
  <c r="M40" i="4"/>
  <c r="N40" i="4" s="1"/>
  <c r="L40" i="4"/>
  <c r="M39" i="4"/>
  <c r="N39" i="4" s="1"/>
  <c r="L39" i="4"/>
  <c r="M38" i="4"/>
  <c r="N38" i="4" s="1"/>
  <c r="L38" i="4"/>
  <c r="M37" i="4"/>
  <c r="N37" i="4" s="1"/>
  <c r="L37" i="4"/>
  <c r="M36" i="4"/>
  <c r="N36" i="4" s="1"/>
  <c r="L36" i="4"/>
  <c r="M35" i="4"/>
  <c r="N35" i="4" s="1"/>
  <c r="L35" i="4"/>
  <c r="M34" i="4"/>
  <c r="N34" i="4" s="1"/>
  <c r="L34" i="4"/>
  <c r="M33" i="4"/>
  <c r="N33" i="4" s="1"/>
  <c r="L33" i="4"/>
  <c r="M32" i="4"/>
  <c r="N32" i="4" s="1"/>
  <c r="L32" i="4"/>
  <c r="M31" i="4"/>
  <c r="N31" i="4" s="1"/>
  <c r="L31" i="4"/>
  <c r="M30" i="4"/>
  <c r="N30" i="4" s="1"/>
  <c r="L30" i="4"/>
  <c r="M29" i="4"/>
  <c r="N29" i="4" s="1"/>
  <c r="L29" i="4"/>
  <c r="M28" i="4"/>
  <c r="N28" i="4" s="1"/>
  <c r="L28" i="4"/>
  <c r="M27" i="4"/>
  <c r="N27" i="4" s="1"/>
  <c r="L27" i="4"/>
  <c r="M26" i="4"/>
  <c r="N26" i="4" s="1"/>
  <c r="L26" i="4"/>
  <c r="M25" i="4"/>
  <c r="N25" i="4" s="1"/>
  <c r="L25" i="4"/>
  <c r="M24" i="4"/>
  <c r="N24" i="4" s="1"/>
  <c r="L24" i="4"/>
  <c r="M23" i="4"/>
  <c r="N23" i="4" s="1"/>
  <c r="L23" i="4"/>
  <c r="M22" i="4"/>
  <c r="N22" i="4" s="1"/>
  <c r="L22" i="4"/>
  <c r="M21" i="4"/>
  <c r="N21" i="4" s="1"/>
  <c r="L21" i="4"/>
  <c r="M20" i="4"/>
  <c r="N20" i="4" s="1"/>
  <c r="L20" i="4"/>
  <c r="M19" i="4"/>
  <c r="N19" i="4" s="1"/>
  <c r="L19" i="4"/>
  <c r="M18" i="4"/>
  <c r="N18" i="4" s="1"/>
  <c r="L18" i="4"/>
  <c r="M17" i="4"/>
  <c r="N17" i="4" s="1"/>
  <c r="L17" i="4"/>
  <c r="M16" i="4"/>
  <c r="N16" i="4" s="1"/>
  <c r="L16" i="4"/>
  <c r="M15" i="4"/>
  <c r="N15" i="4" s="1"/>
  <c r="L15" i="4"/>
  <c r="M14" i="4"/>
  <c r="N14" i="4" s="1"/>
  <c r="L14" i="4"/>
  <c r="M13" i="4"/>
  <c r="N13" i="4" s="1"/>
  <c r="L13" i="4"/>
  <c r="M12" i="4"/>
  <c r="N12" i="4" s="1"/>
  <c r="L12" i="4"/>
  <c r="M11" i="4"/>
  <c r="N11" i="4" s="1"/>
  <c r="L11" i="4"/>
  <c r="M10" i="4"/>
  <c r="N10" i="4" s="1"/>
  <c r="L10" i="4"/>
  <c r="M9" i="4"/>
  <c r="N9" i="4" s="1"/>
  <c r="L9" i="4"/>
  <c r="M8" i="4"/>
  <c r="N8" i="4" s="1"/>
  <c r="L8" i="4"/>
  <c r="M7" i="4"/>
  <c r="N7" i="4" s="1"/>
  <c r="L7" i="4"/>
  <c r="M156" i="3"/>
  <c r="N156" i="3" s="1"/>
  <c r="L156" i="3"/>
  <c r="M155" i="3"/>
  <c r="N155" i="3" s="1"/>
  <c r="L155" i="3"/>
  <c r="M154" i="3"/>
  <c r="N154" i="3" s="1"/>
  <c r="L154" i="3"/>
  <c r="M153" i="3"/>
  <c r="N153" i="3" s="1"/>
  <c r="L153" i="3"/>
  <c r="M152" i="3"/>
  <c r="N152" i="3" s="1"/>
  <c r="L152" i="3"/>
  <c r="M151" i="3"/>
  <c r="N151" i="3" s="1"/>
  <c r="L151" i="3"/>
  <c r="M150" i="3"/>
  <c r="N150" i="3" s="1"/>
  <c r="L150" i="3"/>
  <c r="M149" i="3"/>
  <c r="N149" i="3" s="1"/>
  <c r="L149" i="3"/>
  <c r="M148" i="3"/>
  <c r="N148" i="3" s="1"/>
  <c r="L148" i="3"/>
  <c r="M147" i="3"/>
  <c r="N147" i="3" s="1"/>
  <c r="L147" i="3"/>
  <c r="M146" i="3"/>
  <c r="N146" i="3" s="1"/>
  <c r="L146" i="3"/>
  <c r="M145" i="3"/>
  <c r="N145" i="3" s="1"/>
  <c r="L145" i="3"/>
  <c r="M144" i="3"/>
  <c r="N144" i="3" s="1"/>
  <c r="L144" i="3"/>
  <c r="M143" i="3"/>
  <c r="N143" i="3" s="1"/>
  <c r="L143" i="3"/>
  <c r="M142" i="3"/>
  <c r="N142" i="3" s="1"/>
  <c r="L142" i="3"/>
  <c r="M141" i="3"/>
  <c r="N141" i="3" s="1"/>
  <c r="L141" i="3"/>
  <c r="M140" i="3"/>
  <c r="N140" i="3" s="1"/>
  <c r="L140" i="3"/>
  <c r="M139" i="3"/>
  <c r="N139" i="3" s="1"/>
  <c r="L139" i="3"/>
  <c r="M138" i="3"/>
  <c r="N138" i="3" s="1"/>
  <c r="L138" i="3"/>
  <c r="M137" i="3"/>
  <c r="N137" i="3" s="1"/>
  <c r="L137" i="3"/>
  <c r="M136" i="3"/>
  <c r="N136" i="3" s="1"/>
  <c r="L136" i="3"/>
  <c r="M135" i="3"/>
  <c r="N135" i="3" s="1"/>
  <c r="L135" i="3"/>
  <c r="M134" i="3"/>
  <c r="N134" i="3" s="1"/>
  <c r="L134" i="3"/>
  <c r="M133" i="3"/>
  <c r="N133" i="3" s="1"/>
  <c r="L133" i="3"/>
  <c r="M132" i="3"/>
  <c r="N132" i="3" s="1"/>
  <c r="L132" i="3"/>
  <c r="M131" i="3"/>
  <c r="N131" i="3" s="1"/>
  <c r="L131" i="3"/>
  <c r="M130" i="3"/>
  <c r="N130" i="3" s="1"/>
  <c r="L130" i="3"/>
  <c r="M129" i="3"/>
  <c r="N129" i="3" s="1"/>
  <c r="L129" i="3"/>
  <c r="M128" i="3"/>
  <c r="N128" i="3" s="1"/>
  <c r="L128" i="3"/>
  <c r="M127" i="3"/>
  <c r="N127" i="3" s="1"/>
  <c r="L127" i="3"/>
  <c r="M126" i="3"/>
  <c r="N126" i="3" s="1"/>
  <c r="L126" i="3"/>
  <c r="M125" i="3"/>
  <c r="N125" i="3" s="1"/>
  <c r="L125" i="3"/>
  <c r="M124" i="3"/>
  <c r="N124" i="3" s="1"/>
  <c r="L124" i="3"/>
  <c r="M123" i="3"/>
  <c r="N123" i="3" s="1"/>
  <c r="L123" i="3"/>
  <c r="M122" i="3"/>
  <c r="N122" i="3" s="1"/>
  <c r="L122" i="3"/>
  <c r="M121" i="3"/>
  <c r="N121" i="3" s="1"/>
  <c r="L121" i="3"/>
  <c r="M120" i="3"/>
  <c r="N120" i="3" s="1"/>
  <c r="L120" i="3"/>
  <c r="M119" i="3"/>
  <c r="N119" i="3" s="1"/>
  <c r="L119" i="3"/>
  <c r="M118" i="3"/>
  <c r="N118" i="3" s="1"/>
  <c r="L118" i="3"/>
  <c r="M117" i="3"/>
  <c r="N117" i="3" s="1"/>
  <c r="L117" i="3"/>
  <c r="M116" i="3"/>
  <c r="N116" i="3" s="1"/>
  <c r="L116" i="3"/>
  <c r="M115" i="3"/>
  <c r="N115" i="3" s="1"/>
  <c r="L115" i="3"/>
  <c r="M114" i="3"/>
  <c r="N114" i="3" s="1"/>
  <c r="L114" i="3"/>
  <c r="M113" i="3"/>
  <c r="N113" i="3" s="1"/>
  <c r="L113" i="3"/>
  <c r="M112" i="3"/>
  <c r="N112" i="3" s="1"/>
  <c r="L112" i="3"/>
  <c r="M111" i="3"/>
  <c r="N111" i="3" s="1"/>
  <c r="L111" i="3"/>
  <c r="M110" i="3"/>
  <c r="N110" i="3" s="1"/>
  <c r="L110" i="3"/>
  <c r="M109" i="3"/>
  <c r="N109" i="3" s="1"/>
  <c r="L109" i="3"/>
  <c r="M108" i="3"/>
  <c r="N108" i="3" s="1"/>
  <c r="L108" i="3"/>
  <c r="M107" i="3"/>
  <c r="N107" i="3" s="1"/>
  <c r="L107" i="3"/>
  <c r="M106" i="3"/>
  <c r="N106" i="3" s="1"/>
  <c r="L106" i="3"/>
  <c r="M105" i="3"/>
  <c r="N105" i="3" s="1"/>
  <c r="L105" i="3"/>
  <c r="M104" i="3"/>
  <c r="N104" i="3" s="1"/>
  <c r="L104" i="3"/>
  <c r="M103" i="3"/>
  <c r="N103" i="3" s="1"/>
  <c r="L103" i="3"/>
  <c r="M102" i="3"/>
  <c r="N102" i="3" s="1"/>
  <c r="L102" i="3"/>
  <c r="M101" i="3"/>
  <c r="N101" i="3" s="1"/>
  <c r="L101" i="3"/>
  <c r="M100" i="3"/>
  <c r="N100" i="3" s="1"/>
  <c r="L100" i="3"/>
  <c r="M99" i="3"/>
  <c r="N99" i="3" s="1"/>
  <c r="L99" i="3"/>
  <c r="M98" i="3"/>
  <c r="N98" i="3" s="1"/>
  <c r="L98" i="3"/>
  <c r="M97" i="3"/>
  <c r="N97" i="3" s="1"/>
  <c r="L97" i="3"/>
  <c r="M96" i="3"/>
  <c r="N96" i="3" s="1"/>
  <c r="L96" i="3"/>
  <c r="M95" i="3"/>
  <c r="N95" i="3" s="1"/>
  <c r="L95" i="3"/>
  <c r="M94" i="3"/>
  <c r="N94" i="3" s="1"/>
  <c r="L94" i="3"/>
  <c r="M93" i="3"/>
  <c r="N93" i="3" s="1"/>
  <c r="L93" i="3"/>
  <c r="M92" i="3"/>
  <c r="N92" i="3" s="1"/>
  <c r="L92" i="3"/>
  <c r="M91" i="3"/>
  <c r="N91" i="3" s="1"/>
  <c r="L91" i="3"/>
  <c r="M90" i="3"/>
  <c r="N90" i="3" s="1"/>
  <c r="L90" i="3"/>
  <c r="M89" i="3"/>
  <c r="N89" i="3" s="1"/>
  <c r="L89" i="3"/>
  <c r="M88" i="3"/>
  <c r="N88" i="3" s="1"/>
  <c r="L88" i="3"/>
  <c r="M87" i="3"/>
  <c r="N87" i="3" s="1"/>
  <c r="L87" i="3"/>
  <c r="M86" i="3"/>
  <c r="N86" i="3" s="1"/>
  <c r="L86" i="3"/>
  <c r="M85" i="3"/>
  <c r="N85" i="3" s="1"/>
  <c r="L85" i="3"/>
  <c r="M84" i="3"/>
  <c r="N84" i="3" s="1"/>
  <c r="L84" i="3"/>
  <c r="M83" i="3"/>
  <c r="N83" i="3" s="1"/>
  <c r="L83" i="3"/>
  <c r="M82" i="3"/>
  <c r="N82" i="3" s="1"/>
  <c r="L82" i="3"/>
  <c r="M81" i="3"/>
  <c r="N81" i="3" s="1"/>
  <c r="L81" i="3"/>
  <c r="M80" i="3"/>
  <c r="N80" i="3" s="1"/>
  <c r="L80" i="3"/>
  <c r="M79" i="3"/>
  <c r="N79" i="3" s="1"/>
  <c r="L79" i="3"/>
  <c r="M78" i="3"/>
  <c r="N78" i="3" s="1"/>
  <c r="L78" i="3"/>
  <c r="M77" i="3"/>
  <c r="N77" i="3" s="1"/>
  <c r="L77" i="3"/>
  <c r="M76" i="3"/>
  <c r="N76" i="3" s="1"/>
  <c r="L76" i="3"/>
  <c r="M75" i="3"/>
  <c r="N75" i="3" s="1"/>
  <c r="L75" i="3"/>
  <c r="M74" i="3"/>
  <c r="N74" i="3" s="1"/>
  <c r="L74" i="3"/>
  <c r="M73" i="3"/>
  <c r="N73" i="3" s="1"/>
  <c r="L73" i="3"/>
  <c r="M72" i="3"/>
  <c r="N72" i="3" s="1"/>
  <c r="L72" i="3"/>
  <c r="M71" i="3"/>
  <c r="N71" i="3" s="1"/>
  <c r="L71" i="3"/>
  <c r="M70" i="3"/>
  <c r="N70" i="3" s="1"/>
  <c r="L70" i="3"/>
  <c r="M69" i="3"/>
  <c r="N69" i="3" s="1"/>
  <c r="L69" i="3"/>
  <c r="M68" i="3"/>
  <c r="N68" i="3" s="1"/>
  <c r="L68" i="3"/>
  <c r="M67" i="3"/>
  <c r="N67" i="3" s="1"/>
  <c r="L67" i="3"/>
  <c r="M66" i="3"/>
  <c r="N66" i="3" s="1"/>
  <c r="L66" i="3"/>
  <c r="M65" i="3"/>
  <c r="N65" i="3" s="1"/>
  <c r="L65" i="3"/>
  <c r="M64" i="3"/>
  <c r="N64" i="3" s="1"/>
  <c r="L64" i="3"/>
  <c r="M63" i="3"/>
  <c r="N63" i="3" s="1"/>
  <c r="L63" i="3"/>
  <c r="M62" i="3"/>
  <c r="N62" i="3" s="1"/>
  <c r="L62" i="3"/>
  <c r="M61" i="3"/>
  <c r="N61" i="3" s="1"/>
  <c r="L61" i="3"/>
  <c r="M60" i="3"/>
  <c r="N60" i="3" s="1"/>
  <c r="L60" i="3"/>
  <c r="M59" i="3"/>
  <c r="N59" i="3" s="1"/>
  <c r="L59" i="3"/>
  <c r="M58" i="3"/>
  <c r="N58" i="3" s="1"/>
  <c r="L58" i="3"/>
  <c r="M57" i="3"/>
  <c r="N57" i="3" s="1"/>
  <c r="L57" i="3"/>
  <c r="M56" i="3"/>
  <c r="N56" i="3" s="1"/>
  <c r="L56" i="3"/>
  <c r="M55" i="3"/>
  <c r="N55" i="3" s="1"/>
  <c r="L55" i="3"/>
  <c r="M54" i="3"/>
  <c r="N54" i="3" s="1"/>
  <c r="L54" i="3"/>
  <c r="M53" i="3"/>
  <c r="N53" i="3" s="1"/>
  <c r="L53" i="3"/>
  <c r="M52" i="3"/>
  <c r="N52" i="3" s="1"/>
  <c r="L52" i="3"/>
  <c r="M51" i="3"/>
  <c r="N51" i="3" s="1"/>
  <c r="L51" i="3"/>
  <c r="M50" i="3"/>
  <c r="N50" i="3" s="1"/>
  <c r="L50" i="3"/>
  <c r="M49" i="3"/>
  <c r="N49" i="3" s="1"/>
  <c r="L49" i="3"/>
  <c r="M48" i="3"/>
  <c r="N48" i="3" s="1"/>
  <c r="L48" i="3"/>
  <c r="M47" i="3"/>
  <c r="N47" i="3" s="1"/>
  <c r="L47" i="3"/>
  <c r="M46" i="3"/>
  <c r="N46" i="3" s="1"/>
  <c r="L46" i="3"/>
  <c r="M45" i="3"/>
  <c r="N45" i="3" s="1"/>
  <c r="L45" i="3"/>
  <c r="M44" i="3"/>
  <c r="N44" i="3" s="1"/>
  <c r="L44" i="3"/>
  <c r="M43" i="3"/>
  <c r="N43" i="3" s="1"/>
  <c r="L43" i="3"/>
  <c r="M42" i="3"/>
  <c r="N42" i="3" s="1"/>
  <c r="L42" i="3"/>
  <c r="M41" i="3"/>
  <c r="N41" i="3" s="1"/>
  <c r="L41" i="3"/>
  <c r="M40" i="3"/>
  <c r="N40" i="3" s="1"/>
  <c r="L40" i="3"/>
  <c r="M39" i="3"/>
  <c r="N39" i="3" s="1"/>
  <c r="L39" i="3"/>
  <c r="M38" i="3"/>
  <c r="N38" i="3" s="1"/>
  <c r="L38" i="3"/>
  <c r="M37" i="3"/>
  <c r="N37" i="3" s="1"/>
  <c r="L37" i="3"/>
  <c r="M36" i="3"/>
  <c r="N36" i="3" s="1"/>
  <c r="L36" i="3"/>
  <c r="M35" i="3"/>
  <c r="N35" i="3" s="1"/>
  <c r="L35" i="3"/>
  <c r="M34" i="3"/>
  <c r="N34" i="3" s="1"/>
  <c r="L34" i="3"/>
  <c r="M33" i="3"/>
  <c r="N33" i="3" s="1"/>
  <c r="L33" i="3"/>
  <c r="M32" i="3"/>
  <c r="N32" i="3" s="1"/>
  <c r="L32" i="3"/>
  <c r="M31" i="3"/>
  <c r="N31" i="3" s="1"/>
  <c r="L31" i="3"/>
  <c r="M30" i="3"/>
  <c r="N30" i="3" s="1"/>
  <c r="L30" i="3"/>
  <c r="M29" i="3"/>
  <c r="N29" i="3" s="1"/>
  <c r="L29" i="3"/>
  <c r="M28" i="3"/>
  <c r="N28" i="3" s="1"/>
  <c r="L28" i="3"/>
  <c r="M27" i="3"/>
  <c r="N27" i="3" s="1"/>
  <c r="L27" i="3"/>
  <c r="M26" i="3"/>
  <c r="N26" i="3" s="1"/>
  <c r="L26" i="3"/>
  <c r="M25" i="3"/>
  <c r="N25" i="3" s="1"/>
  <c r="L25" i="3"/>
  <c r="M24" i="3"/>
  <c r="N24" i="3" s="1"/>
  <c r="L24" i="3"/>
  <c r="M23" i="3"/>
  <c r="N23" i="3" s="1"/>
  <c r="L23" i="3"/>
  <c r="M22" i="3"/>
  <c r="N22" i="3" s="1"/>
  <c r="L22" i="3"/>
  <c r="M21" i="3"/>
  <c r="N21" i="3" s="1"/>
  <c r="L21" i="3"/>
  <c r="M20" i="3"/>
  <c r="N20" i="3" s="1"/>
  <c r="L20" i="3"/>
  <c r="M19" i="3"/>
  <c r="N19" i="3" s="1"/>
  <c r="L19" i="3"/>
  <c r="M18" i="3"/>
  <c r="N18" i="3" s="1"/>
  <c r="L18" i="3"/>
  <c r="M17" i="3"/>
  <c r="N17" i="3" s="1"/>
  <c r="L17" i="3"/>
  <c r="M16" i="3"/>
  <c r="N16" i="3" s="1"/>
  <c r="L16" i="3"/>
  <c r="M15" i="3"/>
  <c r="N15" i="3" s="1"/>
  <c r="L15" i="3"/>
  <c r="M14" i="3"/>
  <c r="N14" i="3" s="1"/>
  <c r="L14" i="3"/>
  <c r="M13" i="3"/>
  <c r="N13" i="3" s="1"/>
  <c r="L13" i="3"/>
  <c r="M12" i="3"/>
  <c r="N12" i="3" s="1"/>
  <c r="L12" i="3"/>
  <c r="M11" i="3"/>
  <c r="N11" i="3" s="1"/>
  <c r="L11" i="3"/>
  <c r="M10" i="3"/>
  <c r="N10" i="3" s="1"/>
  <c r="L10" i="3"/>
  <c r="M9" i="3"/>
  <c r="N9" i="3" s="1"/>
  <c r="L9" i="3"/>
  <c r="M8" i="3"/>
  <c r="N8" i="3" s="1"/>
  <c r="L8" i="3"/>
  <c r="L9" i="1"/>
  <c r="M9" i="1"/>
  <c r="N9" i="1" s="1"/>
  <c r="L10" i="1"/>
  <c r="M10" i="1"/>
  <c r="N10" i="1" s="1"/>
  <c r="L11" i="1"/>
  <c r="M11" i="1"/>
  <c r="N11" i="1" s="1"/>
  <c r="L12" i="1"/>
  <c r="M12" i="1"/>
  <c r="N12" i="1" s="1"/>
  <c r="L13" i="1"/>
  <c r="M13" i="1"/>
  <c r="N13" i="1" s="1"/>
  <c r="L14" i="1"/>
  <c r="M14" i="1"/>
  <c r="N14" i="1" s="1"/>
  <c r="L15" i="1"/>
  <c r="M15" i="1"/>
  <c r="N15" i="1" s="1"/>
  <c r="L16" i="1"/>
  <c r="M16" i="1"/>
  <c r="N16" i="1" s="1"/>
  <c r="L17" i="1"/>
  <c r="M17" i="1"/>
  <c r="N17" i="1" s="1"/>
  <c r="L18" i="1"/>
  <c r="M18" i="1"/>
  <c r="N18" i="1" s="1"/>
  <c r="L19" i="1"/>
  <c r="M19" i="1"/>
  <c r="N19" i="1" s="1"/>
  <c r="L20" i="1"/>
  <c r="M20" i="1"/>
  <c r="N20" i="1" s="1"/>
  <c r="L21" i="1"/>
  <c r="M21" i="1"/>
  <c r="N21" i="1" s="1"/>
  <c r="L22" i="1"/>
  <c r="M22" i="1"/>
  <c r="N22" i="1" s="1"/>
  <c r="L23" i="1"/>
  <c r="M23" i="1"/>
  <c r="N23" i="1" s="1"/>
  <c r="L24" i="1"/>
  <c r="M24" i="1"/>
  <c r="N24" i="1" s="1"/>
  <c r="L25" i="1"/>
  <c r="M25" i="1"/>
  <c r="N25" i="1" s="1"/>
  <c r="L26" i="1"/>
  <c r="M26" i="1"/>
  <c r="N26" i="1" s="1"/>
  <c r="L27" i="1"/>
  <c r="M27" i="1"/>
  <c r="N27" i="1" s="1"/>
  <c r="L28" i="1"/>
  <c r="M28" i="1"/>
  <c r="N28" i="1" s="1"/>
  <c r="L29" i="1"/>
  <c r="M29" i="1"/>
  <c r="N29" i="1" s="1"/>
  <c r="L30" i="1"/>
  <c r="M30" i="1"/>
  <c r="N30" i="1" s="1"/>
  <c r="L31" i="1"/>
  <c r="M31" i="1"/>
  <c r="N31" i="1" s="1"/>
  <c r="L32" i="1"/>
  <c r="M32" i="1"/>
  <c r="N32" i="1" s="1"/>
  <c r="L33" i="1"/>
  <c r="M33" i="1"/>
  <c r="N33" i="1" s="1"/>
  <c r="L34" i="1"/>
  <c r="M34" i="1"/>
  <c r="N34" i="1" s="1"/>
  <c r="L35" i="1"/>
  <c r="M35" i="1"/>
  <c r="N35" i="1" s="1"/>
  <c r="L36" i="1"/>
  <c r="M36" i="1"/>
  <c r="N36" i="1" s="1"/>
  <c r="L37" i="1"/>
  <c r="M37" i="1"/>
  <c r="N37" i="1" s="1"/>
  <c r="L38" i="1"/>
  <c r="M38" i="1"/>
  <c r="N38" i="1" s="1"/>
  <c r="L39" i="1"/>
  <c r="M39" i="1"/>
  <c r="N39" i="1" s="1"/>
  <c r="L40" i="1"/>
  <c r="M40" i="1"/>
  <c r="N40" i="1" s="1"/>
  <c r="L41" i="1"/>
  <c r="M41" i="1"/>
  <c r="N41" i="1" s="1"/>
  <c r="L42" i="1"/>
  <c r="M42" i="1"/>
  <c r="N42" i="1" s="1"/>
  <c r="L43" i="1"/>
  <c r="M43" i="1"/>
  <c r="N43" i="1" s="1"/>
  <c r="L44" i="1"/>
  <c r="M44" i="1"/>
  <c r="N44" i="1" s="1"/>
  <c r="L45" i="1"/>
  <c r="M45" i="1"/>
  <c r="N45" i="1" s="1"/>
  <c r="L46" i="1"/>
  <c r="M46" i="1"/>
  <c r="N46" i="1" s="1"/>
  <c r="L47" i="1"/>
  <c r="M47" i="1"/>
  <c r="N47" i="1" s="1"/>
  <c r="L48" i="1"/>
  <c r="M48" i="1"/>
  <c r="N48" i="1" s="1"/>
  <c r="L49" i="1"/>
  <c r="M49" i="1"/>
  <c r="N49" i="1" s="1"/>
  <c r="L50" i="1"/>
  <c r="M50" i="1"/>
  <c r="N50" i="1" s="1"/>
  <c r="L51" i="1"/>
  <c r="M51" i="1"/>
  <c r="N51" i="1" s="1"/>
  <c r="L52" i="1"/>
  <c r="M52" i="1"/>
  <c r="N52" i="1" s="1"/>
  <c r="L53" i="1"/>
  <c r="M53" i="1"/>
  <c r="N53" i="1" s="1"/>
  <c r="L54" i="1"/>
  <c r="M54" i="1"/>
  <c r="N54" i="1" s="1"/>
  <c r="L55" i="1"/>
  <c r="M55" i="1"/>
  <c r="N55" i="1" s="1"/>
  <c r="L56" i="1"/>
  <c r="M56" i="1"/>
  <c r="N56" i="1" s="1"/>
  <c r="L57" i="1"/>
  <c r="M57" i="1"/>
  <c r="N57" i="1" s="1"/>
  <c r="L58" i="1"/>
  <c r="M58" i="1"/>
  <c r="N58" i="1" s="1"/>
  <c r="L59" i="1"/>
  <c r="M59" i="1"/>
  <c r="N59" i="1" s="1"/>
  <c r="L60" i="1"/>
  <c r="M60" i="1"/>
  <c r="N60" i="1" s="1"/>
  <c r="L61" i="1"/>
  <c r="M61" i="1"/>
  <c r="N61" i="1" s="1"/>
  <c r="L62" i="1"/>
  <c r="M62" i="1"/>
  <c r="N62" i="1" s="1"/>
  <c r="L63" i="1"/>
  <c r="M63" i="1"/>
  <c r="N63" i="1" s="1"/>
  <c r="L64" i="1"/>
  <c r="M64" i="1"/>
  <c r="N64" i="1" s="1"/>
  <c r="L65" i="1"/>
  <c r="M65" i="1"/>
  <c r="N65" i="1" s="1"/>
  <c r="L66" i="1"/>
  <c r="M66" i="1"/>
  <c r="N66" i="1" s="1"/>
  <c r="L67" i="1"/>
  <c r="M67" i="1"/>
  <c r="N67" i="1" s="1"/>
  <c r="L68" i="1"/>
  <c r="M68" i="1"/>
  <c r="N68" i="1" s="1"/>
  <c r="L69" i="1"/>
  <c r="M69" i="1"/>
  <c r="N69" i="1" s="1"/>
  <c r="L70" i="1"/>
  <c r="M70" i="1"/>
  <c r="N70" i="1" s="1"/>
  <c r="L71" i="1"/>
  <c r="M71" i="1"/>
  <c r="N71" i="1" s="1"/>
  <c r="L72" i="1"/>
  <c r="M72" i="1"/>
  <c r="N72" i="1" s="1"/>
  <c r="L73" i="1"/>
  <c r="M73" i="1"/>
  <c r="N73" i="1" s="1"/>
  <c r="L74" i="1"/>
  <c r="M74" i="1"/>
  <c r="N74" i="1" s="1"/>
  <c r="L75" i="1"/>
  <c r="M75" i="1"/>
  <c r="N75" i="1" s="1"/>
  <c r="L76" i="1"/>
  <c r="M76" i="1"/>
  <c r="N76" i="1" s="1"/>
  <c r="L77" i="1"/>
  <c r="M77" i="1"/>
  <c r="N77" i="1" s="1"/>
  <c r="L78" i="1"/>
  <c r="M78" i="1"/>
  <c r="N78" i="1" s="1"/>
  <c r="L79" i="1"/>
  <c r="M79" i="1"/>
  <c r="N79" i="1" s="1"/>
  <c r="L80" i="1"/>
  <c r="M80" i="1"/>
  <c r="N80" i="1" s="1"/>
  <c r="L81" i="1"/>
  <c r="M81" i="1"/>
  <c r="N81" i="1" s="1"/>
  <c r="L82" i="1"/>
  <c r="M82" i="1"/>
  <c r="N82" i="1" s="1"/>
  <c r="L83" i="1"/>
  <c r="M83" i="1"/>
  <c r="N83" i="1" s="1"/>
  <c r="L84" i="1"/>
  <c r="M84" i="1"/>
  <c r="N84" i="1" s="1"/>
  <c r="L85" i="1"/>
  <c r="M85" i="1"/>
  <c r="N85" i="1" s="1"/>
  <c r="L86" i="1"/>
  <c r="M86" i="1"/>
  <c r="N86" i="1" s="1"/>
  <c r="L87" i="1"/>
  <c r="M87" i="1"/>
  <c r="N87" i="1" s="1"/>
  <c r="L88" i="1"/>
  <c r="M88" i="1"/>
  <c r="N88" i="1" s="1"/>
  <c r="L89" i="1"/>
  <c r="M89" i="1"/>
  <c r="N89" i="1" s="1"/>
  <c r="L90" i="1"/>
  <c r="M90" i="1"/>
  <c r="N90" i="1" s="1"/>
  <c r="L91" i="1"/>
  <c r="M91" i="1"/>
  <c r="N91" i="1" s="1"/>
  <c r="L92" i="1"/>
  <c r="M92" i="1"/>
  <c r="N92" i="1" s="1"/>
  <c r="L93" i="1"/>
  <c r="M93" i="1"/>
  <c r="N93" i="1" s="1"/>
  <c r="L94" i="1"/>
  <c r="M94" i="1"/>
  <c r="N94" i="1" s="1"/>
  <c r="L95" i="1"/>
  <c r="M95" i="1"/>
  <c r="N95" i="1" s="1"/>
  <c r="L96" i="1"/>
  <c r="M96" i="1"/>
  <c r="N96" i="1" s="1"/>
  <c r="L97" i="1"/>
  <c r="M97" i="1"/>
  <c r="N97" i="1" s="1"/>
  <c r="L98" i="1"/>
  <c r="M98" i="1"/>
  <c r="N98" i="1" s="1"/>
  <c r="L99" i="1"/>
  <c r="M99" i="1"/>
  <c r="N99" i="1" s="1"/>
  <c r="L100" i="1"/>
  <c r="M100" i="1"/>
  <c r="N100" i="1" s="1"/>
  <c r="L101" i="1"/>
  <c r="M101" i="1"/>
  <c r="N101" i="1" s="1"/>
  <c r="L102" i="1"/>
  <c r="M102" i="1"/>
  <c r="N102" i="1" s="1"/>
  <c r="L103" i="1"/>
  <c r="M103" i="1"/>
  <c r="N103" i="1" s="1"/>
  <c r="L104" i="1"/>
  <c r="M104" i="1"/>
  <c r="N104" i="1" s="1"/>
  <c r="L105" i="1"/>
  <c r="M105" i="1"/>
  <c r="N105" i="1" s="1"/>
  <c r="L106" i="1"/>
  <c r="M106" i="1"/>
  <c r="N106" i="1" s="1"/>
  <c r="L107" i="1"/>
  <c r="M107" i="1"/>
  <c r="N107" i="1" s="1"/>
  <c r="L108" i="1"/>
  <c r="M108" i="1"/>
  <c r="N108" i="1" s="1"/>
  <c r="L109" i="1"/>
  <c r="M109" i="1"/>
  <c r="N109" i="1" s="1"/>
  <c r="L110" i="1"/>
  <c r="M110" i="1"/>
  <c r="N110" i="1" s="1"/>
  <c r="L111" i="1"/>
  <c r="M111" i="1"/>
  <c r="N111" i="1" s="1"/>
  <c r="L112" i="1"/>
  <c r="M112" i="1"/>
  <c r="N112" i="1" s="1"/>
  <c r="L113" i="1"/>
  <c r="M113" i="1"/>
  <c r="N113" i="1" s="1"/>
  <c r="L114" i="1"/>
  <c r="M114" i="1"/>
  <c r="N114" i="1" s="1"/>
  <c r="L115" i="1"/>
  <c r="M115" i="1"/>
  <c r="N115" i="1" s="1"/>
  <c r="L116" i="1"/>
  <c r="M116" i="1"/>
  <c r="N116" i="1" s="1"/>
  <c r="L117" i="1"/>
  <c r="M117" i="1"/>
  <c r="N117" i="1" s="1"/>
  <c r="L118" i="1"/>
  <c r="M118" i="1"/>
  <c r="N118" i="1" s="1"/>
  <c r="L119" i="1"/>
  <c r="M119" i="1"/>
  <c r="N119" i="1" s="1"/>
  <c r="L120" i="1"/>
  <c r="M120" i="1"/>
  <c r="N120" i="1" s="1"/>
  <c r="L121" i="1"/>
  <c r="M121" i="1"/>
  <c r="N121" i="1" s="1"/>
  <c r="L122" i="1"/>
  <c r="M122" i="1"/>
  <c r="N122" i="1" s="1"/>
  <c r="L123" i="1"/>
  <c r="M123" i="1"/>
  <c r="N123" i="1" s="1"/>
  <c r="L124" i="1"/>
  <c r="M124" i="1"/>
  <c r="N124" i="1" s="1"/>
  <c r="L125" i="1"/>
  <c r="M125" i="1"/>
  <c r="N125" i="1" s="1"/>
  <c r="L126" i="1"/>
  <c r="M126" i="1"/>
  <c r="N126" i="1" s="1"/>
  <c r="L127" i="1"/>
  <c r="M127" i="1"/>
  <c r="N127" i="1" s="1"/>
  <c r="L128" i="1"/>
  <c r="M128" i="1"/>
  <c r="N128" i="1" s="1"/>
  <c r="L129" i="1"/>
  <c r="M129" i="1"/>
  <c r="N129" i="1" s="1"/>
  <c r="L130" i="1"/>
  <c r="M130" i="1"/>
  <c r="N130" i="1" s="1"/>
  <c r="L131" i="1"/>
  <c r="M131" i="1"/>
  <c r="N131" i="1" s="1"/>
  <c r="L132" i="1"/>
  <c r="M132" i="1"/>
  <c r="N132" i="1" s="1"/>
  <c r="L133" i="1"/>
  <c r="M133" i="1"/>
  <c r="N133" i="1" s="1"/>
  <c r="L134" i="1"/>
  <c r="M134" i="1"/>
  <c r="N134" i="1" s="1"/>
  <c r="L135" i="1"/>
  <c r="M135" i="1"/>
  <c r="N135" i="1" s="1"/>
  <c r="L136" i="1"/>
  <c r="M136" i="1"/>
  <c r="N136" i="1" s="1"/>
  <c r="L137" i="1"/>
  <c r="M137" i="1"/>
  <c r="N137" i="1" s="1"/>
  <c r="L138" i="1"/>
  <c r="M138" i="1"/>
  <c r="N138" i="1" s="1"/>
  <c r="L139" i="1"/>
  <c r="M139" i="1"/>
  <c r="N139" i="1" s="1"/>
  <c r="L140" i="1"/>
  <c r="M140" i="1"/>
  <c r="N140" i="1" s="1"/>
  <c r="L141" i="1"/>
  <c r="M141" i="1"/>
  <c r="N141" i="1" s="1"/>
  <c r="L142" i="1"/>
  <c r="M142" i="1"/>
  <c r="N142" i="1" s="1"/>
  <c r="L143" i="1"/>
  <c r="M143" i="1"/>
  <c r="N143" i="1" s="1"/>
  <c r="L144" i="1"/>
  <c r="M144" i="1"/>
  <c r="N144" i="1" s="1"/>
  <c r="L145" i="1"/>
  <c r="M145" i="1"/>
  <c r="N145" i="1" s="1"/>
  <c r="L146" i="1"/>
  <c r="M146" i="1"/>
  <c r="N146" i="1" s="1"/>
  <c r="L147" i="1"/>
  <c r="M147" i="1"/>
  <c r="N147" i="1" s="1"/>
  <c r="L148" i="1"/>
  <c r="M148" i="1"/>
  <c r="N148" i="1" s="1"/>
  <c r="L149" i="1"/>
  <c r="M149" i="1"/>
  <c r="N149" i="1" s="1"/>
  <c r="L150" i="1"/>
  <c r="M150" i="1"/>
  <c r="N150" i="1" s="1"/>
  <c r="L151" i="1"/>
  <c r="M151" i="1"/>
  <c r="N151" i="1" s="1"/>
  <c r="L152" i="1"/>
  <c r="M152" i="1"/>
  <c r="N152" i="1" s="1"/>
  <c r="L153" i="1"/>
  <c r="M153" i="1"/>
  <c r="N153" i="1" s="1"/>
  <c r="L154" i="1"/>
  <c r="M154" i="1"/>
  <c r="N154" i="1" s="1"/>
  <c r="L155" i="1"/>
  <c r="M155" i="1"/>
  <c r="N155" i="1" s="1"/>
  <c r="L156" i="1"/>
  <c r="M156" i="1"/>
  <c r="N156" i="1" s="1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1" i="2"/>
  <c r="L8" i="1"/>
  <c r="M8" i="1"/>
  <c r="N8" i="1" s="1"/>
  <c r="M7" i="1"/>
  <c r="N7" i="1" s="1"/>
  <c r="B218" i="2"/>
  <c r="B219" i="2" s="1"/>
  <c r="B216" i="2"/>
  <c r="B215" i="2"/>
  <c r="B214" i="2"/>
  <c r="B212" i="2"/>
  <c r="B211" i="2"/>
  <c r="B210" i="2"/>
  <c r="B208" i="2"/>
  <c r="B207" i="2"/>
  <c r="B205" i="2"/>
  <c r="B206" i="2" s="1"/>
  <c r="B203" i="2"/>
  <c r="B202" i="2"/>
  <c r="B200" i="2"/>
  <c r="B201" i="2" s="1"/>
  <c r="B198" i="2"/>
  <c r="B197" i="2"/>
  <c r="B195" i="2"/>
  <c r="B196" i="2" s="1"/>
  <c r="B193" i="2"/>
  <c r="B192" i="2"/>
  <c r="B190" i="2"/>
  <c r="B191" i="2" s="1"/>
  <c r="B188" i="2"/>
  <c r="B187" i="2"/>
  <c r="B185" i="2"/>
  <c r="B186" i="2" s="1"/>
  <c r="B183" i="2"/>
  <c r="B182" i="2"/>
  <c r="B180" i="2"/>
  <c r="B181" i="2" s="1"/>
  <c r="B178" i="2"/>
  <c r="B177" i="2"/>
  <c r="B175" i="2"/>
  <c r="B176" i="2" s="1"/>
  <c r="B170" i="2"/>
  <c r="B171" i="2" s="1"/>
  <c r="B172" i="2" s="1"/>
  <c r="B173" i="2" s="1"/>
  <c r="B164" i="2"/>
  <c r="B165" i="2" s="1"/>
  <c r="B166" i="2" s="1"/>
  <c r="B167" i="2" s="1"/>
  <c r="B168" i="2" s="1"/>
  <c r="B162" i="2"/>
  <c r="B161" i="2"/>
  <c r="B159" i="2"/>
  <c r="B160" i="2" s="1"/>
  <c r="B157" i="2"/>
  <c r="B156" i="2"/>
  <c r="B154" i="2"/>
  <c r="B155" i="2" s="1"/>
  <c r="B152" i="2"/>
  <c r="B151" i="2"/>
  <c r="B149" i="2"/>
  <c r="B150" i="2" s="1"/>
  <c r="B147" i="2"/>
  <c r="B146" i="2"/>
  <c r="B144" i="2"/>
  <c r="B145" i="2" s="1"/>
  <c r="B142" i="2"/>
  <c r="B141" i="2"/>
  <c r="B139" i="2"/>
  <c r="B140" i="2" s="1"/>
  <c r="B119" i="2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08" i="2"/>
  <c r="B109" i="2" s="1"/>
  <c r="B110" i="2" s="1"/>
  <c r="B111" i="2" s="1"/>
  <c r="B112" i="2" s="1"/>
  <c r="B113" i="2" s="1"/>
  <c r="B114" i="2" s="1"/>
  <c r="B115" i="2" s="1"/>
  <c r="B116" i="2" s="1"/>
  <c r="B117" i="2" s="1"/>
  <c r="B106" i="2"/>
  <c r="B105" i="2"/>
  <c r="B103" i="2"/>
  <c r="B104" i="2" s="1"/>
  <c r="B101" i="2"/>
  <c r="B100" i="2"/>
  <c r="B98" i="2"/>
  <c r="B99" i="2" s="1"/>
  <c r="B96" i="2"/>
  <c r="B95" i="2"/>
  <c r="B93" i="2"/>
  <c r="B94" i="2" s="1"/>
  <c r="B91" i="2"/>
  <c r="B90" i="2"/>
  <c r="B88" i="2"/>
  <c r="B89" i="2" s="1"/>
  <c r="B86" i="2"/>
  <c r="B85" i="2"/>
  <c r="B83" i="2"/>
  <c r="B84" i="2" s="1"/>
  <c r="B81" i="2"/>
  <c r="B80" i="2"/>
  <c r="B78" i="2"/>
  <c r="B79" i="2" s="1"/>
  <c r="B68" i="2"/>
  <c r="B69" i="2" s="1"/>
  <c r="B70" i="2" s="1"/>
  <c r="B71" i="2" s="1"/>
  <c r="B72" i="2" s="1"/>
  <c r="B73" i="2" s="1"/>
  <c r="B74" i="2" s="1"/>
  <c r="B75" i="2" s="1"/>
  <c r="B76" i="2" s="1"/>
  <c r="B57" i="2"/>
  <c r="B58" i="2" s="1"/>
  <c r="B59" i="2" s="1"/>
  <c r="B60" i="2" s="1"/>
  <c r="B61" i="2" s="1"/>
  <c r="B62" i="2" s="1"/>
  <c r="B63" i="2" s="1"/>
  <c r="B64" i="2" s="1"/>
  <c r="B65" i="2" s="1"/>
  <c r="B66" i="2" s="1"/>
  <c r="B55" i="2"/>
  <c r="B54" i="2"/>
  <c r="B52" i="2"/>
  <c r="B53" i="2" s="1"/>
  <c r="B50" i="2"/>
  <c r="B49" i="2"/>
  <c r="B47" i="2"/>
  <c r="B45" i="2"/>
  <c r="B44" i="2"/>
  <c r="B42" i="2"/>
  <c r="B43" i="2" s="1"/>
  <c r="B40" i="2"/>
  <c r="B39" i="2"/>
  <c r="B37" i="2"/>
  <c r="B35" i="2"/>
  <c r="B34" i="2"/>
  <c r="B32" i="2"/>
  <c r="B30" i="2"/>
  <c r="B29" i="2"/>
  <c r="B27" i="2"/>
  <c r="B28" i="2" s="1"/>
  <c r="B17" i="2"/>
  <c r="B18" i="2" s="1"/>
  <c r="B19" i="2" s="1"/>
  <c r="B20" i="2" s="1"/>
  <c r="B21" i="2" s="1"/>
  <c r="B22" i="2" s="1"/>
  <c r="B23" i="2" s="1"/>
  <c r="B24" i="2" s="1"/>
  <c r="B25" i="2" s="1"/>
  <c r="B134" i="2" l="1"/>
  <c r="B135" i="2" s="1"/>
  <c r="B136" i="2" s="1"/>
  <c r="B137" i="2" s="1"/>
  <c r="V6" i="3"/>
  <c r="V7" i="3"/>
  <c r="I302" i="7" s="1"/>
  <c r="H302" i="7" s="1"/>
  <c r="O27" i="2" l="1"/>
  <c r="O28" i="2" s="1"/>
  <c r="N27" i="2" l="1"/>
  <c r="P27" i="2" s="1"/>
  <c r="O29" i="2"/>
  <c r="N28" i="2" l="1"/>
  <c r="P28" i="2" s="1"/>
  <c r="O30" i="2"/>
  <c r="N29" i="2" l="1"/>
  <c r="P29" i="2" s="1"/>
  <c r="O31" i="2"/>
  <c r="N30" i="2" l="1"/>
  <c r="P30" i="2" s="1"/>
  <c r="N31" i="2"/>
  <c r="P31" i="2" s="1"/>
  <c r="O32" i="2"/>
  <c r="N32" i="2" l="1"/>
  <c r="P32" i="2" s="1"/>
  <c r="O33" i="2"/>
  <c r="O34" i="2" l="1"/>
  <c r="N33" i="2"/>
  <c r="P33" i="2" s="1"/>
  <c r="N34" i="2" l="1"/>
  <c r="P34" i="2" s="1"/>
  <c r="O35" i="2"/>
  <c r="O36" i="2" l="1"/>
  <c r="N35" i="2"/>
  <c r="P35" i="2" s="1"/>
  <c r="N36" i="2" l="1"/>
  <c r="P36" i="2" s="1"/>
  <c r="O37" i="2"/>
  <c r="N37" i="2" l="1"/>
  <c r="P37" i="2" s="1"/>
  <c r="O38" i="2"/>
  <c r="N38" i="2" l="1"/>
  <c r="P38" i="2" s="1"/>
  <c r="O39" i="2"/>
  <c r="O40" i="2" l="1"/>
  <c r="N39" i="2"/>
  <c r="P39" i="2" s="1"/>
  <c r="N40" i="2" l="1"/>
  <c r="P40" i="2" s="1"/>
  <c r="O41" i="2"/>
  <c r="O42" i="2" l="1"/>
  <c r="N41" i="2"/>
  <c r="P41" i="2" s="1"/>
  <c r="N42" i="2" l="1"/>
  <c r="P42" i="2" s="1"/>
  <c r="O43" i="2"/>
  <c r="N43" i="2" l="1"/>
  <c r="P43" i="2" s="1"/>
  <c r="O44" i="2"/>
  <c r="N44" i="2" l="1"/>
  <c r="P44" i="2" s="1"/>
  <c r="O45" i="2"/>
  <c r="O46" i="2" l="1"/>
  <c r="N45" i="2"/>
  <c r="P45" i="2" s="1"/>
  <c r="N46" i="2" l="1"/>
  <c r="P46" i="2" s="1"/>
  <c r="O47" i="2"/>
  <c r="O48" i="2" l="1"/>
  <c r="N47" i="2"/>
  <c r="P47" i="2" s="1"/>
  <c r="N48" i="2" l="1"/>
  <c r="P48" i="2" s="1"/>
  <c r="O49" i="2"/>
  <c r="N49" i="2" l="1"/>
  <c r="P49" i="2" s="1"/>
  <c r="O50" i="2"/>
  <c r="N50" i="2" l="1"/>
  <c r="P50" i="2" s="1"/>
  <c r="O51" i="2"/>
  <c r="O52" i="2" l="1"/>
  <c r="N51" i="2"/>
  <c r="P51" i="2" s="1"/>
  <c r="N52" i="2" l="1"/>
  <c r="P52" i="2" s="1"/>
  <c r="O53" i="2"/>
  <c r="O54" i="2" l="1"/>
  <c r="N53" i="2"/>
  <c r="P53" i="2" s="1"/>
  <c r="N54" i="2" l="1"/>
  <c r="P54" i="2" s="1"/>
  <c r="O55" i="2"/>
  <c r="N55" i="2" l="1"/>
  <c r="P55" i="2" s="1"/>
  <c r="O56" i="2"/>
  <c r="N56" i="2" l="1"/>
  <c r="P56" i="2" s="1"/>
  <c r="O57" i="2"/>
  <c r="O58" i="2" l="1"/>
  <c r="N57" i="2"/>
  <c r="P57" i="2" s="1"/>
  <c r="N58" i="2" l="1"/>
  <c r="P58" i="2" s="1"/>
  <c r="O59" i="2"/>
  <c r="O60" i="2" l="1"/>
  <c r="N59" i="2"/>
  <c r="P59" i="2" s="1"/>
  <c r="N60" i="2" l="1"/>
  <c r="P60" i="2" s="1"/>
  <c r="O61" i="2"/>
  <c r="N61" i="2" l="1"/>
  <c r="P61" i="2" s="1"/>
  <c r="O62" i="2"/>
  <c r="N62" i="2" l="1"/>
  <c r="P62" i="2" s="1"/>
  <c r="O63" i="2"/>
  <c r="O64" i="2" l="1"/>
  <c r="N63" i="2"/>
  <c r="P63" i="2" s="1"/>
  <c r="N64" i="2" l="1"/>
  <c r="P64" i="2" s="1"/>
  <c r="O65" i="2"/>
  <c r="O66" i="2" l="1"/>
  <c r="N65" i="2"/>
  <c r="P65" i="2" s="1"/>
  <c r="N66" i="2" l="1"/>
  <c r="P66" i="2" s="1"/>
  <c r="O67" i="2"/>
  <c r="N67" i="2" l="1"/>
  <c r="P67" i="2" s="1"/>
  <c r="O68" i="2"/>
  <c r="N68" i="2" l="1"/>
  <c r="P68" i="2" s="1"/>
  <c r="O69" i="2"/>
  <c r="O70" i="2" l="1"/>
  <c r="N69" i="2"/>
  <c r="P69" i="2" s="1"/>
  <c r="N70" i="2" l="1"/>
  <c r="P70" i="2" s="1"/>
  <c r="O71" i="2"/>
  <c r="O72" i="2" l="1"/>
  <c r="N71" i="2"/>
  <c r="P71" i="2" s="1"/>
  <c r="N72" i="2" l="1"/>
  <c r="P72" i="2" s="1"/>
  <c r="O73" i="2"/>
  <c r="N73" i="2" l="1"/>
  <c r="P73" i="2" s="1"/>
  <c r="O74" i="2"/>
  <c r="N74" i="2" l="1"/>
  <c r="P74" i="2" s="1"/>
  <c r="O75" i="2"/>
  <c r="O76" i="2" l="1"/>
  <c r="N75" i="2"/>
  <c r="P75" i="2" s="1"/>
  <c r="N76" i="2" l="1"/>
  <c r="P76" i="2" s="1"/>
  <c r="O77" i="2"/>
  <c r="O78" i="2" l="1"/>
  <c r="N77" i="2"/>
  <c r="P77" i="2" s="1"/>
  <c r="N78" i="2" l="1"/>
  <c r="P78" i="2" s="1"/>
  <c r="O79" i="2"/>
  <c r="N79" i="2" l="1"/>
  <c r="P79" i="2" s="1"/>
  <c r="O80" i="2"/>
  <c r="N80" i="2" l="1"/>
  <c r="P80" i="2" s="1"/>
  <c r="O81" i="2"/>
  <c r="O82" i="2" l="1"/>
  <c r="N81" i="2"/>
  <c r="P81" i="2" s="1"/>
  <c r="N82" i="2" l="1"/>
  <c r="P82" i="2" s="1"/>
  <c r="O83" i="2"/>
  <c r="O84" i="2" l="1"/>
  <c r="N83" i="2"/>
  <c r="P83" i="2" s="1"/>
  <c r="N84" i="2" l="1"/>
  <c r="P84" i="2" s="1"/>
  <c r="O85" i="2"/>
  <c r="N85" i="2" l="1"/>
  <c r="P85" i="2" s="1"/>
  <c r="O86" i="2"/>
  <c r="N86" i="2" l="1"/>
  <c r="P86" i="2" s="1"/>
  <c r="O87" i="2"/>
  <c r="N87" i="2" l="1"/>
  <c r="P87" i="2" s="1"/>
  <c r="O88" i="2"/>
  <c r="N88" i="2" l="1"/>
  <c r="P88" i="2" s="1"/>
  <c r="O89" i="2"/>
  <c r="O90" i="2" l="1"/>
  <c r="N89" i="2"/>
  <c r="P89" i="2" s="1"/>
  <c r="N90" i="2" l="1"/>
  <c r="P90" i="2" s="1"/>
  <c r="O91" i="2"/>
  <c r="N91" i="2" l="1"/>
  <c r="P91" i="2" s="1"/>
  <c r="O92" i="2"/>
  <c r="N92" i="2" l="1"/>
  <c r="P92" i="2" s="1"/>
  <c r="O93" i="2"/>
  <c r="O94" i="2" l="1"/>
  <c r="N93" i="2"/>
  <c r="P93" i="2" s="1"/>
  <c r="N94" i="2" l="1"/>
  <c r="P94" i="2" s="1"/>
  <c r="O95" i="2"/>
  <c r="O96" i="2" l="1"/>
  <c r="N95" i="2"/>
  <c r="P95" i="2" s="1"/>
  <c r="N96" i="2" l="1"/>
  <c r="P96" i="2" s="1"/>
  <c r="O97" i="2"/>
  <c r="N97" i="2" l="1"/>
  <c r="P97" i="2" s="1"/>
  <c r="O98" i="2"/>
  <c r="O99" i="2" l="1"/>
  <c r="N98" i="2"/>
  <c r="P98" i="2" s="1"/>
  <c r="N99" i="2" l="1"/>
  <c r="P99" i="2" s="1"/>
  <c r="O100" i="2"/>
  <c r="N100" i="2" l="1"/>
  <c r="P100" i="2" s="1"/>
  <c r="O101" i="2"/>
  <c r="O102" i="2" l="1"/>
  <c r="N101" i="2"/>
  <c r="P101" i="2" s="1"/>
  <c r="N102" i="2" l="1"/>
  <c r="P102" i="2" s="1"/>
  <c r="O103" i="2"/>
  <c r="N103" i="2" l="1"/>
  <c r="P103" i="2" s="1"/>
  <c r="O104" i="2"/>
  <c r="O105" i="2" l="1"/>
  <c r="N104" i="2"/>
  <c r="P104" i="2" s="1"/>
  <c r="N105" i="2" l="1"/>
  <c r="P105" i="2" s="1"/>
  <c r="O106" i="2"/>
  <c r="N106" i="2" l="1"/>
  <c r="P106" i="2" s="1"/>
  <c r="O107" i="2"/>
  <c r="O108" i="2" l="1"/>
  <c r="N107" i="2"/>
  <c r="P107" i="2" s="1"/>
  <c r="N108" i="2" l="1"/>
  <c r="P108" i="2" s="1"/>
  <c r="O109" i="2"/>
  <c r="N109" i="2" l="1"/>
  <c r="P109" i="2" s="1"/>
  <c r="O110" i="2"/>
  <c r="O111" i="2" l="1"/>
  <c r="N110" i="2"/>
  <c r="P110" i="2" s="1"/>
  <c r="O112" i="2" l="1"/>
  <c r="N111" i="2"/>
  <c r="P111" i="2" s="1"/>
  <c r="N112" i="2" l="1"/>
  <c r="P112" i="2" s="1"/>
  <c r="O113" i="2"/>
  <c r="O114" i="2" l="1"/>
  <c r="N113" i="2"/>
  <c r="P113" i="2" s="1"/>
  <c r="N114" i="2" l="1"/>
  <c r="P114" i="2" s="1"/>
  <c r="O115" i="2"/>
  <c r="N115" i="2" l="1"/>
  <c r="P115" i="2" s="1"/>
  <c r="O116" i="2"/>
  <c r="N116" i="2" l="1"/>
  <c r="P116" i="2" s="1"/>
  <c r="O117" i="2"/>
  <c r="N117" i="2" l="1"/>
  <c r="P117" i="2" s="1"/>
  <c r="O118" i="2"/>
  <c r="N118" i="2" l="1"/>
  <c r="P118" i="2" s="1"/>
  <c r="O119" i="2"/>
  <c r="O120" i="2" l="1"/>
  <c r="N119" i="2"/>
  <c r="P119" i="2" s="1"/>
  <c r="N120" i="2" l="1"/>
  <c r="P120" i="2" s="1"/>
  <c r="O121" i="2"/>
  <c r="N121" i="2" l="1"/>
  <c r="P121" i="2" s="1"/>
  <c r="O122" i="2"/>
  <c r="O123" i="2" l="1"/>
  <c r="N122" i="2"/>
  <c r="P122" i="2" s="1"/>
  <c r="N123" i="2" l="1"/>
  <c r="P123" i="2" s="1"/>
  <c r="O124" i="2"/>
  <c r="N124" i="2" l="1"/>
  <c r="P124" i="2" s="1"/>
  <c r="O125" i="2"/>
  <c r="O126" i="2" l="1"/>
  <c r="N125" i="2"/>
  <c r="P125" i="2" s="1"/>
  <c r="N126" i="2" l="1"/>
  <c r="P126" i="2" s="1"/>
  <c r="O127" i="2"/>
  <c r="N127" i="2" l="1"/>
  <c r="P127" i="2" s="1"/>
  <c r="O128" i="2"/>
  <c r="N128" i="2" l="1"/>
  <c r="P128" i="2" s="1"/>
  <c r="O129" i="2"/>
  <c r="O130" i="2" l="1"/>
  <c r="N129" i="2"/>
  <c r="P129" i="2" s="1"/>
  <c r="N130" i="2" l="1"/>
  <c r="P130" i="2" s="1"/>
  <c r="O131" i="2"/>
  <c r="O132" i="2" l="1"/>
  <c r="N131" i="2"/>
  <c r="P131" i="2" s="1"/>
  <c r="N132" i="2" l="1"/>
  <c r="P132" i="2" s="1"/>
  <c r="O133" i="2"/>
  <c r="N133" i="2" l="1"/>
  <c r="P133" i="2" s="1"/>
  <c r="O134" i="2"/>
  <c r="N134" i="2" l="1"/>
  <c r="P134" i="2" s="1"/>
  <c r="O135" i="2"/>
  <c r="N135" i="2" l="1"/>
  <c r="P135" i="2" s="1"/>
  <c r="O136" i="2"/>
  <c r="N136" i="2" l="1"/>
  <c r="P136" i="2" s="1"/>
  <c r="O137" i="2"/>
  <c r="O138" i="2" l="1"/>
  <c r="N137" i="2"/>
  <c r="P137" i="2" s="1"/>
  <c r="N138" i="2" l="1"/>
  <c r="P138" i="2" s="1"/>
  <c r="O139" i="2"/>
  <c r="N139" i="2" l="1"/>
  <c r="P139" i="2" s="1"/>
  <c r="O140" i="2"/>
  <c r="N140" i="2" l="1"/>
  <c r="P140" i="2" s="1"/>
  <c r="O141" i="2"/>
  <c r="N141" i="2" l="1"/>
  <c r="P141" i="2" s="1"/>
  <c r="O142" i="2"/>
  <c r="N142" i="2" l="1"/>
  <c r="P142" i="2" s="1"/>
  <c r="O143" i="2"/>
  <c r="O144" i="2" l="1"/>
  <c r="N143" i="2"/>
  <c r="P143" i="2" s="1"/>
  <c r="N144" i="2" l="1"/>
  <c r="P144" i="2" s="1"/>
  <c r="O145" i="2"/>
  <c r="N145" i="2" l="1"/>
  <c r="P145" i="2" s="1"/>
  <c r="O146" i="2"/>
  <c r="N146" i="2" l="1"/>
  <c r="P146" i="2" s="1"/>
  <c r="O147" i="2"/>
  <c r="N147" i="2" l="1"/>
  <c r="P147" i="2" s="1"/>
  <c r="O148" i="2"/>
  <c r="N148" i="2" l="1"/>
  <c r="P148" i="2" s="1"/>
  <c r="O149" i="2"/>
  <c r="O150" i="2" l="1"/>
  <c r="N149" i="2"/>
  <c r="P149" i="2" s="1"/>
  <c r="N150" i="2" l="1"/>
  <c r="P150" i="2" s="1"/>
  <c r="O151" i="2"/>
  <c r="N151" i="2" l="1"/>
  <c r="P151" i="2" s="1"/>
  <c r="O152" i="2"/>
  <c r="N152" i="2" l="1"/>
  <c r="P152" i="2" s="1"/>
  <c r="O153" i="2"/>
  <c r="N153" i="2" l="1"/>
  <c r="P153" i="2" s="1"/>
  <c r="O154" i="2"/>
  <c r="N154" i="2" l="1"/>
  <c r="P154" i="2" s="1"/>
  <c r="O155" i="2"/>
  <c r="O156" i="2" l="1"/>
  <c r="N155" i="2"/>
  <c r="P155" i="2" s="1"/>
  <c r="N156" i="2" l="1"/>
  <c r="P156" i="2" s="1"/>
  <c r="O157" i="2"/>
  <c r="N157" i="2" l="1"/>
  <c r="P157" i="2" s="1"/>
  <c r="O158" i="2"/>
  <c r="N158" i="2" l="1"/>
  <c r="P158" i="2" s="1"/>
  <c r="O159" i="2"/>
  <c r="O160" i="2" l="1"/>
  <c r="N159" i="2"/>
  <c r="P159" i="2" s="1"/>
  <c r="N160" i="2" l="1"/>
  <c r="P160" i="2" s="1"/>
  <c r="O161" i="2"/>
  <c r="O162" i="2" l="1"/>
  <c r="N161" i="2"/>
  <c r="P161" i="2" s="1"/>
  <c r="N162" i="2" l="1"/>
  <c r="P162" i="2" s="1"/>
  <c r="O163" i="2"/>
  <c r="N163" i="2" l="1"/>
  <c r="P163" i="2" s="1"/>
  <c r="O164" i="2"/>
  <c r="N164" i="2" l="1"/>
  <c r="P164" i="2" s="1"/>
  <c r="O165" i="2"/>
  <c r="O166" i="2" l="1"/>
  <c r="N165" i="2"/>
  <c r="P165" i="2" s="1"/>
  <c r="N166" i="2" l="1"/>
  <c r="P166" i="2" s="1"/>
  <c r="O167" i="2"/>
  <c r="O168" i="2" l="1"/>
  <c r="N167" i="2"/>
  <c r="P167" i="2" s="1"/>
  <c r="N168" i="2" l="1"/>
  <c r="P168" i="2" s="1"/>
  <c r="O169" i="2"/>
  <c r="N169" i="2" l="1"/>
  <c r="P169" i="2" s="1"/>
  <c r="O170" i="2"/>
  <c r="O171" i="2" l="1"/>
  <c r="N170" i="2"/>
  <c r="P170" i="2" s="1"/>
  <c r="O172" i="2" l="1"/>
  <c r="N171" i="2"/>
  <c r="P171" i="2" s="1"/>
  <c r="N172" i="2" l="1"/>
  <c r="P172" i="2" s="1"/>
  <c r="O173" i="2"/>
  <c r="O174" i="2" l="1"/>
  <c r="N173" i="2"/>
  <c r="P173" i="2" s="1"/>
  <c r="N174" i="2" l="1"/>
  <c r="P174" i="2" s="1"/>
  <c r="O175" i="2"/>
  <c r="N175" i="2" l="1"/>
  <c r="P175" i="2" s="1"/>
  <c r="O176" i="2"/>
  <c r="O177" i="2" l="1"/>
  <c r="N176" i="2"/>
  <c r="P176" i="2" s="1"/>
  <c r="N177" i="2" l="1"/>
  <c r="P177" i="2" s="1"/>
  <c r="O178" i="2"/>
  <c r="N178" i="2" l="1"/>
  <c r="P178" i="2" s="1"/>
  <c r="O179" i="2"/>
  <c r="O180" i="2" l="1"/>
  <c r="N179" i="2"/>
  <c r="P179" i="2" s="1"/>
  <c r="N180" i="2" l="1"/>
  <c r="P180" i="2" s="1"/>
  <c r="O181" i="2"/>
  <c r="N181" i="2" l="1"/>
  <c r="P181" i="2" s="1"/>
  <c r="O182" i="2"/>
  <c r="O183" i="2" l="1"/>
  <c r="N182" i="2"/>
  <c r="P182" i="2" s="1"/>
  <c r="O184" i="2" l="1"/>
  <c r="N183" i="2"/>
  <c r="P183" i="2" s="1"/>
  <c r="N184" i="2" l="1"/>
  <c r="P184" i="2" s="1"/>
  <c r="O185" i="2"/>
  <c r="O186" i="2" l="1"/>
  <c r="N185" i="2"/>
  <c r="P185" i="2" s="1"/>
  <c r="N186" i="2" l="1"/>
  <c r="P186" i="2" s="1"/>
  <c r="O187" i="2"/>
  <c r="N187" i="2" l="1"/>
  <c r="P187" i="2" s="1"/>
  <c r="O188" i="2"/>
  <c r="N188" i="2" l="1"/>
  <c r="P188" i="2" s="1"/>
  <c r="O189" i="2"/>
  <c r="N189" i="2" l="1"/>
  <c r="P189" i="2" s="1"/>
  <c r="O190" i="2"/>
  <c r="N190" i="2" l="1"/>
  <c r="P190" i="2" s="1"/>
  <c r="O191" i="2"/>
  <c r="O192" i="2" l="1"/>
  <c r="N191" i="2"/>
  <c r="P191" i="2" s="1"/>
  <c r="N192" i="2" l="1"/>
  <c r="P192" i="2" s="1"/>
  <c r="O193" i="2"/>
  <c r="N193" i="2" l="1"/>
  <c r="P193" i="2" s="1"/>
  <c r="O194" i="2"/>
  <c r="N194" i="2" l="1"/>
  <c r="P194" i="2" s="1"/>
  <c r="O195" i="2"/>
  <c r="N195" i="2" l="1"/>
  <c r="P195" i="2" s="1"/>
  <c r="O196" i="2"/>
  <c r="N196" i="2" l="1"/>
  <c r="P196" i="2" s="1"/>
  <c r="O197" i="2"/>
  <c r="O198" i="2" l="1"/>
  <c r="N197" i="2"/>
  <c r="P197" i="2" s="1"/>
  <c r="N198" i="2" l="1"/>
  <c r="P198" i="2" s="1"/>
  <c r="O199" i="2"/>
  <c r="N199" i="2" l="1"/>
  <c r="P199" i="2" s="1"/>
  <c r="O200" i="2"/>
  <c r="N200" i="2" l="1"/>
  <c r="P200" i="2" s="1"/>
  <c r="O201" i="2"/>
  <c r="O202" i="2" l="1"/>
  <c r="N201" i="2"/>
  <c r="P201" i="2" s="1"/>
  <c r="N202" i="2" l="1"/>
  <c r="P202" i="2" s="1"/>
  <c r="O203" i="2"/>
  <c r="O204" i="2" l="1"/>
  <c r="N203" i="2"/>
  <c r="P203" i="2" s="1"/>
  <c r="N204" i="2" l="1"/>
  <c r="P204" i="2" s="1"/>
  <c r="O205" i="2"/>
  <c r="N205" i="2" l="1"/>
  <c r="P205" i="2" s="1"/>
  <c r="O206" i="2"/>
  <c r="N206" i="2" l="1"/>
  <c r="P206" i="2" s="1"/>
  <c r="O207" i="2"/>
  <c r="N207" i="2" l="1"/>
  <c r="P207" i="2" s="1"/>
  <c r="O208" i="2"/>
  <c r="N208" i="2" l="1"/>
  <c r="P208" i="2" s="1"/>
  <c r="O209" i="2"/>
  <c r="O210" i="2" l="1"/>
  <c r="N209" i="2"/>
  <c r="P209" i="2" s="1"/>
  <c r="N210" i="2" l="1"/>
  <c r="P210" i="2" s="1"/>
  <c r="O211" i="2"/>
  <c r="N211" i="2" l="1"/>
  <c r="P211" i="2" s="1"/>
  <c r="O212" i="2"/>
  <c r="N212" i="2" l="1"/>
  <c r="P212" i="2" s="1"/>
  <c r="O213" i="2"/>
  <c r="N213" i="2" l="1"/>
  <c r="P213" i="2" s="1"/>
  <c r="O214" i="2"/>
  <c r="N214" i="2" l="1"/>
  <c r="P214" i="2" s="1"/>
  <c r="O215" i="2"/>
  <c r="O216" i="2" l="1"/>
  <c r="N215" i="2"/>
  <c r="P215" i="2" s="1"/>
  <c r="N216" i="2" l="1"/>
  <c r="P216" i="2" s="1"/>
  <c r="O217" i="2"/>
  <c r="N217" i="2" l="1"/>
  <c r="P217" i="2" s="1"/>
  <c r="O218" i="2"/>
  <c r="N218" i="2" l="1"/>
  <c r="P218" i="2" s="1"/>
  <c r="O219" i="2"/>
  <c r="N219" i="2" l="1"/>
  <c r="P219" i="2" s="1"/>
  <c r="O220" i="2"/>
  <c r="N220" i="2" l="1"/>
  <c r="P220" i="2" s="1"/>
  <c r="O221" i="2"/>
  <c r="O222" i="2" l="1"/>
  <c r="N221" i="2"/>
  <c r="P221" i="2" s="1"/>
  <c r="N222" i="2" l="1"/>
  <c r="P222" i="2" s="1"/>
  <c r="O223" i="2"/>
  <c r="N223" i="2" l="1"/>
  <c r="P223" i="2" s="1"/>
  <c r="O224" i="2"/>
  <c r="N224" i="2" l="1"/>
  <c r="P224" i="2" s="1"/>
  <c r="O225" i="2"/>
  <c r="N225" i="2" l="1"/>
  <c r="P225" i="2" s="1"/>
  <c r="O226" i="2"/>
  <c r="N226" i="2" l="1"/>
  <c r="P226" i="2" s="1"/>
  <c r="O227" i="2"/>
  <c r="O228" i="2" l="1"/>
  <c r="N227" i="2"/>
  <c r="P227" i="2" s="1"/>
  <c r="N228" i="2" l="1"/>
  <c r="P228" i="2" s="1"/>
  <c r="O229" i="2"/>
  <c r="N229" i="2" l="1"/>
  <c r="P229" i="2" s="1"/>
  <c r="O230" i="2"/>
  <c r="N230" i="2" l="1"/>
  <c r="P230" i="2" s="1"/>
  <c r="O231" i="2"/>
  <c r="N231" i="2" l="1"/>
  <c r="P231" i="2" s="1"/>
  <c r="O232" i="2"/>
  <c r="N232" i="2" l="1"/>
  <c r="P232" i="2" s="1"/>
  <c r="O233" i="2"/>
  <c r="O234" i="2" l="1"/>
  <c r="N233" i="2"/>
  <c r="P233" i="2" s="1"/>
  <c r="N234" i="2" l="1"/>
  <c r="P234" i="2" s="1"/>
  <c r="O235" i="2"/>
  <c r="N235" i="2" l="1"/>
  <c r="P235" i="2" s="1"/>
  <c r="O236" i="2"/>
  <c r="N236" i="2" l="1"/>
  <c r="P236" i="2" s="1"/>
  <c r="O237" i="2"/>
  <c r="O238" i="2" l="1"/>
  <c r="N237" i="2"/>
  <c r="P237" i="2" s="1"/>
  <c r="N238" i="2" l="1"/>
  <c r="P238" i="2" s="1"/>
  <c r="O239" i="2"/>
  <c r="O240" i="2" l="1"/>
  <c r="N239" i="2"/>
  <c r="P239" i="2" s="1"/>
  <c r="N240" i="2" l="1"/>
  <c r="P240" i="2" s="1"/>
  <c r="O241" i="2"/>
  <c r="N241" i="2" l="1"/>
  <c r="P241" i="2" s="1"/>
  <c r="O242" i="2"/>
  <c r="O243" i="2" l="1"/>
  <c r="N242" i="2"/>
  <c r="P242" i="2" s="1"/>
  <c r="O244" i="2" l="1"/>
  <c r="N243" i="2"/>
  <c r="P243" i="2" s="1"/>
  <c r="N244" i="2" l="1"/>
  <c r="P244" i="2" s="1"/>
  <c r="O245" i="2"/>
  <c r="O246" i="2" l="1"/>
  <c r="N245" i="2"/>
  <c r="P245" i="2" s="1"/>
  <c r="N246" i="2" l="1"/>
  <c r="P246" i="2" s="1"/>
  <c r="O247" i="2"/>
  <c r="N247" i="2" l="1"/>
  <c r="P247" i="2" s="1"/>
  <c r="O248" i="2"/>
  <c r="O249" i="2" l="1"/>
  <c r="N248" i="2"/>
  <c r="P248" i="2" s="1"/>
  <c r="N249" i="2" l="1"/>
  <c r="P249" i="2" s="1"/>
  <c r="O250" i="2"/>
  <c r="N250" i="2" l="1"/>
  <c r="P250" i="2" s="1"/>
  <c r="O251" i="2"/>
  <c r="O252" i="2" l="1"/>
  <c r="N251" i="2"/>
  <c r="P251" i="2" s="1"/>
  <c r="N252" i="2" l="1"/>
  <c r="P252" i="2" s="1"/>
  <c r="O253" i="2"/>
  <c r="N253" i="2" l="1"/>
  <c r="P253" i="2" s="1"/>
  <c r="O254" i="2"/>
  <c r="O255" i="2" l="1"/>
  <c r="N254" i="2"/>
  <c r="P254" i="2" s="1"/>
  <c r="O256" i="2" l="1"/>
  <c r="N255" i="2"/>
  <c r="P255" i="2" s="1"/>
  <c r="N256" i="2" l="1"/>
  <c r="P256" i="2" s="1"/>
  <c r="O257" i="2"/>
  <c r="O258" i="2" l="1"/>
  <c r="N257" i="2"/>
  <c r="P257" i="2" s="1"/>
  <c r="N258" i="2" l="1"/>
  <c r="P258" i="2" s="1"/>
  <c r="O259" i="2"/>
  <c r="N259" i="2" l="1"/>
  <c r="P259" i="2" s="1"/>
  <c r="O260" i="2"/>
  <c r="N260" i="2" l="1"/>
  <c r="P260" i="2" s="1"/>
  <c r="O261" i="2"/>
  <c r="N261" i="2" l="1"/>
  <c r="P261" i="2" s="1"/>
  <c r="O262" i="2"/>
  <c r="N262" i="2" l="1"/>
  <c r="P262" i="2" s="1"/>
  <c r="O263" i="2"/>
  <c r="O264" i="2" l="1"/>
  <c r="N263" i="2"/>
  <c r="P263" i="2" s="1"/>
  <c r="N264" i="2" l="1"/>
  <c r="P264" i="2" s="1"/>
  <c r="O265" i="2"/>
  <c r="N265" i="2" l="1"/>
  <c r="P265" i="2" s="1"/>
  <c r="O266" i="2"/>
  <c r="O267" i="2" l="1"/>
  <c r="N266" i="2"/>
  <c r="P266" i="2" s="1"/>
  <c r="N267" i="2" l="1"/>
  <c r="P267" i="2" s="1"/>
  <c r="O268" i="2"/>
  <c r="N268" i="2" l="1"/>
  <c r="P268" i="2" s="1"/>
  <c r="O269" i="2"/>
  <c r="O270" i="2" l="1"/>
  <c r="N269" i="2"/>
  <c r="P269" i="2" s="1"/>
  <c r="N270" i="2" l="1"/>
  <c r="P270" i="2" s="1"/>
  <c r="O271" i="2"/>
  <c r="N271" i="2" l="1"/>
  <c r="P271" i="2" s="1"/>
  <c r="O272" i="2"/>
  <c r="N272" i="2" l="1"/>
  <c r="P272" i="2" s="1"/>
  <c r="O273" i="2"/>
  <c r="O274" i="2" l="1"/>
  <c r="N273" i="2"/>
  <c r="P273" i="2" s="1"/>
  <c r="N274" i="2" l="1"/>
  <c r="P274" i="2" s="1"/>
  <c r="O275" i="2"/>
  <c r="O276" i="2" l="1"/>
  <c r="N275" i="2"/>
  <c r="P275" i="2" s="1"/>
  <c r="N276" i="2" l="1"/>
  <c r="P276" i="2" s="1"/>
  <c r="O277" i="2"/>
  <c r="N277" i="2" l="1"/>
  <c r="P277" i="2" s="1"/>
  <c r="O278" i="2"/>
  <c r="N278" i="2" l="1"/>
  <c r="P278" i="2" s="1"/>
  <c r="O279" i="2"/>
  <c r="N279" i="2" l="1"/>
  <c r="P279" i="2" s="1"/>
  <c r="O280" i="2"/>
  <c r="N280" i="2" l="1"/>
  <c r="P280" i="2" s="1"/>
  <c r="O281" i="2"/>
  <c r="O282" i="2" l="1"/>
  <c r="N281" i="2"/>
  <c r="P281" i="2" s="1"/>
  <c r="N282" i="2" l="1"/>
  <c r="P282" i="2" s="1"/>
  <c r="O283" i="2"/>
  <c r="N283" i="2" l="1"/>
  <c r="P283" i="2" s="1"/>
  <c r="O284" i="2"/>
  <c r="O285" i="2" l="1"/>
  <c r="N284" i="2"/>
  <c r="P284" i="2" s="1"/>
  <c r="N285" i="2" l="1"/>
  <c r="P285" i="2" s="1"/>
  <c r="O286" i="2"/>
  <c r="N286" i="2" l="1"/>
  <c r="P286" i="2" s="1"/>
  <c r="O287" i="2"/>
  <c r="O288" i="2" l="1"/>
  <c r="N287" i="2"/>
  <c r="P287" i="2" s="1"/>
  <c r="N288" i="2" l="1"/>
  <c r="P288" i="2" s="1"/>
  <c r="O289" i="2"/>
  <c r="N289" i="2" l="1"/>
  <c r="P289" i="2" s="1"/>
  <c r="O290" i="2"/>
  <c r="N290" i="2" l="1"/>
  <c r="P290" i="2" s="1"/>
  <c r="O291" i="2"/>
  <c r="N291" i="2" l="1"/>
  <c r="P291" i="2" s="1"/>
  <c r="O292" i="2"/>
  <c r="N292" i="2" l="1"/>
  <c r="P292" i="2" s="1"/>
  <c r="O293" i="2"/>
  <c r="O294" i="2" l="1"/>
  <c r="N293" i="2"/>
  <c r="P293" i="2" s="1"/>
  <c r="N294" i="2" l="1"/>
  <c r="P294" i="2" s="1"/>
  <c r="O295" i="2"/>
  <c r="N295" i="2" l="1"/>
  <c r="P295" i="2" s="1"/>
  <c r="O296" i="2"/>
  <c r="N296" i="2" l="1"/>
  <c r="P296" i="2" s="1"/>
  <c r="O297" i="2"/>
  <c r="N297" i="2" l="1"/>
  <c r="P297" i="2" s="1"/>
  <c r="O298" i="2"/>
  <c r="N298" i="2" l="1"/>
  <c r="P298" i="2" s="1"/>
  <c r="O299" i="2"/>
  <c r="O300" i="2" l="1"/>
  <c r="N299" i="2"/>
  <c r="P299" i="2" s="1"/>
  <c r="N300" i="2" l="1"/>
  <c r="P300" i="2" s="1"/>
  <c r="O301" i="2"/>
  <c r="N301" i="2" l="1"/>
  <c r="P301" i="2" s="1"/>
  <c r="O302" i="2"/>
  <c r="N302" i="2" l="1"/>
  <c r="P302" i="2" s="1"/>
  <c r="O303" i="2"/>
  <c r="N303" i="2" l="1"/>
  <c r="P303" i="2" s="1"/>
  <c r="O304" i="2"/>
  <c r="N304" i="2" l="1"/>
  <c r="P304" i="2" s="1"/>
  <c r="O305" i="2"/>
  <c r="O306" i="2" l="1"/>
  <c r="N305" i="2"/>
  <c r="P305" i="2" s="1"/>
  <c r="N306" i="2" l="1"/>
  <c r="P306" i="2" s="1"/>
  <c r="O307" i="2"/>
  <c r="N307" i="2" l="1"/>
  <c r="P307" i="2" s="1"/>
  <c r="O308" i="2"/>
  <c r="N308" i="2" l="1"/>
  <c r="P308" i="2" s="1"/>
  <c r="O309" i="2"/>
  <c r="O310" i="2" l="1"/>
  <c r="N309" i="2"/>
  <c r="P309" i="2" s="1"/>
  <c r="N310" i="2" l="1"/>
  <c r="P310" i="2" s="1"/>
  <c r="O311" i="2"/>
  <c r="O312" i="2" l="1"/>
  <c r="N311" i="2"/>
  <c r="P311" i="2" s="1"/>
  <c r="N312" i="2" l="1"/>
  <c r="P312" i="2" s="1"/>
  <c r="O313" i="2"/>
  <c r="N313" i="2" l="1"/>
  <c r="P313" i="2" s="1"/>
  <c r="O314" i="2"/>
  <c r="O315" i="2" l="1"/>
  <c r="N314" i="2"/>
  <c r="P314" i="2" s="1"/>
  <c r="N315" i="2" l="1"/>
  <c r="P315" i="2" s="1"/>
  <c r="O316" i="2"/>
  <c r="N316" i="2" l="1"/>
  <c r="P316" i="2" s="1"/>
  <c r="O317" i="2"/>
  <c r="O318" i="2" l="1"/>
  <c r="N317" i="2"/>
  <c r="P317" i="2" s="1"/>
  <c r="N318" i="2" l="1"/>
  <c r="P318" i="2" s="1"/>
  <c r="O319" i="2"/>
  <c r="N319" i="2" l="1"/>
  <c r="P319" i="2" s="1"/>
  <c r="O320" i="2"/>
  <c r="O321" i="2" l="1"/>
  <c r="N320" i="2"/>
  <c r="P320" i="2" s="1"/>
  <c r="N321" i="2" l="1"/>
  <c r="P321" i="2" s="1"/>
  <c r="O322" i="2"/>
  <c r="N322" i="2" l="1"/>
  <c r="P322" i="2" s="1"/>
  <c r="O323" i="2"/>
  <c r="O324" i="2" l="1"/>
  <c r="N323" i="2"/>
  <c r="P323" i="2" s="1"/>
  <c r="N324" i="2" l="1"/>
  <c r="P324" i="2" s="1"/>
  <c r="O325" i="2"/>
  <c r="N325" i="2" l="1"/>
  <c r="P325" i="2" s="1"/>
  <c r="O326" i="2"/>
  <c r="O327" i="2" l="1"/>
  <c r="N326" i="2"/>
  <c r="P326" i="2" s="1"/>
  <c r="O328" i="2" l="1"/>
  <c r="N327" i="2"/>
  <c r="P327" i="2" s="1"/>
  <c r="N328" i="2" l="1"/>
  <c r="P328" i="2" s="1"/>
  <c r="O329" i="2"/>
  <c r="O330" i="2" l="1"/>
  <c r="N329" i="2"/>
  <c r="P329" i="2" s="1"/>
  <c r="N330" i="2" l="1"/>
  <c r="P330" i="2" s="1"/>
  <c r="O331" i="2"/>
  <c r="N331" i="2" l="1"/>
  <c r="P331" i="2" s="1"/>
  <c r="O332" i="2"/>
  <c r="N332" i="2" l="1"/>
  <c r="P332" i="2" s="1"/>
  <c r="O333" i="2"/>
  <c r="N333" i="2" l="1"/>
  <c r="P333" i="2" s="1"/>
  <c r="O334" i="2"/>
  <c r="N334" i="2" l="1"/>
  <c r="P334" i="2" s="1"/>
  <c r="O335" i="2"/>
  <c r="O336" i="2" l="1"/>
  <c r="N335" i="2"/>
  <c r="P335" i="2" s="1"/>
  <c r="N336" i="2" l="1"/>
  <c r="P336" i="2" s="1"/>
  <c r="O337" i="2"/>
  <c r="N337" i="2" l="1"/>
  <c r="P337" i="2" s="1"/>
  <c r="O338" i="2"/>
  <c r="O339" i="2" l="1"/>
  <c r="N338" i="2"/>
  <c r="P338" i="2" s="1"/>
  <c r="N339" i="2" l="1"/>
  <c r="P339" i="2" s="1"/>
  <c r="O340" i="2"/>
  <c r="N340" i="2" l="1"/>
  <c r="P340" i="2" s="1"/>
  <c r="O341" i="2"/>
  <c r="O342" i="2" l="1"/>
  <c r="N341" i="2"/>
  <c r="P341" i="2" s="1"/>
  <c r="N342" i="2" l="1"/>
  <c r="P342" i="2" s="1"/>
  <c r="O343" i="2"/>
  <c r="N343" i="2" l="1"/>
  <c r="P343" i="2" s="1"/>
  <c r="O344" i="2"/>
  <c r="N344" i="2" l="1"/>
  <c r="P344" i="2" s="1"/>
  <c r="O345" i="2"/>
  <c r="O346" i="2" l="1"/>
  <c r="N345" i="2"/>
  <c r="P345" i="2" s="1"/>
  <c r="N346" i="2" l="1"/>
  <c r="P346" i="2" s="1"/>
  <c r="O347" i="2"/>
  <c r="O348" i="2" l="1"/>
  <c r="N347" i="2"/>
  <c r="P347" i="2" s="1"/>
  <c r="N348" i="2" l="1"/>
  <c r="P348" i="2" s="1"/>
  <c r="O349" i="2"/>
  <c r="N349" i="2" l="1"/>
  <c r="P349" i="2" s="1"/>
  <c r="O350" i="2"/>
  <c r="N350" i="2" l="1"/>
  <c r="P350" i="2" s="1"/>
  <c r="O351" i="2"/>
  <c r="N351" i="2" l="1"/>
  <c r="P351" i="2" s="1"/>
  <c r="O352" i="2"/>
  <c r="N352" i="2" l="1"/>
  <c r="P352" i="2" s="1"/>
  <c r="O353" i="2"/>
  <c r="O354" i="2" l="1"/>
  <c r="N353" i="2"/>
  <c r="P353" i="2" s="1"/>
  <c r="N354" i="2" l="1"/>
  <c r="P354" i="2" s="1"/>
  <c r="O355" i="2"/>
  <c r="N355" i="2" l="1"/>
  <c r="P355" i="2" s="1"/>
  <c r="O356" i="2"/>
  <c r="N356" i="2" l="1"/>
  <c r="P356" i="2" s="1"/>
  <c r="O357" i="2"/>
  <c r="N357" i="2" l="1"/>
  <c r="P357" i="2" s="1"/>
  <c r="O358" i="2"/>
  <c r="N358" i="2" l="1"/>
  <c r="P358" i="2" s="1"/>
  <c r="O359" i="2"/>
  <c r="N359" i="2" l="1"/>
  <c r="P359" i="2" s="1"/>
  <c r="O360" i="2"/>
  <c r="N360" i="2" l="1"/>
  <c r="P360" i="2" s="1"/>
  <c r="O361" i="2"/>
  <c r="N361" i="2" l="1"/>
  <c r="P361" i="2" s="1"/>
  <c r="O362" i="2"/>
  <c r="N362" i="2" l="1"/>
  <c r="P362" i="2" s="1"/>
  <c r="O363" i="2"/>
  <c r="N363" i="2" l="1"/>
  <c r="P363" i="2" s="1"/>
  <c r="O364" i="2"/>
  <c r="N364" i="2" l="1"/>
  <c r="P364" i="2" s="1"/>
  <c r="O365" i="2"/>
  <c r="O366" i="2" l="1"/>
  <c r="N365" i="2"/>
  <c r="P365" i="2" s="1"/>
  <c r="N366" i="2" l="1"/>
  <c r="P366" i="2" s="1"/>
  <c r="O367" i="2"/>
  <c r="N367" i="2" l="1"/>
  <c r="P367" i="2" s="1"/>
  <c r="O368" i="2"/>
  <c r="N368" i="2" l="1"/>
  <c r="P368" i="2" s="1"/>
  <c r="O369" i="2"/>
  <c r="O370" i="2" l="1"/>
  <c r="N369" i="2"/>
  <c r="P369" i="2" s="1"/>
  <c r="N370" i="2" l="1"/>
  <c r="P370" i="2" s="1"/>
  <c r="O371" i="2"/>
  <c r="N371" i="2" l="1"/>
  <c r="P371" i="2" s="1"/>
  <c r="O372" i="2"/>
  <c r="N372" i="2" l="1"/>
  <c r="P372" i="2" s="1"/>
  <c r="O373" i="2"/>
  <c r="N373" i="2" l="1"/>
  <c r="P373" i="2" s="1"/>
  <c r="O374" i="2"/>
  <c r="N374" i="2" l="1"/>
  <c r="P374" i="2" s="1"/>
  <c r="O375" i="2"/>
  <c r="N375" i="2" l="1"/>
  <c r="P375" i="2" s="1"/>
  <c r="O376" i="2"/>
  <c r="N376" i="2" l="1"/>
  <c r="P376" i="2" s="1"/>
  <c r="O377" i="2"/>
  <c r="N377" i="2" l="1"/>
  <c r="P377" i="2" s="1"/>
  <c r="O378" i="2"/>
  <c r="N378" i="2" l="1"/>
  <c r="P378" i="2" s="1"/>
  <c r="O379" i="2"/>
  <c r="N379" i="2" l="1"/>
  <c r="P379" i="2" s="1"/>
  <c r="O380" i="2"/>
  <c r="N380" i="2" l="1"/>
  <c r="P380" i="2" s="1"/>
  <c r="O381" i="2"/>
  <c r="N381" i="2" l="1"/>
  <c r="P381" i="2" s="1"/>
  <c r="O382" i="2"/>
  <c r="N382" i="2" l="1"/>
  <c r="P382" i="2" s="1"/>
  <c r="O383" i="2"/>
  <c r="O384" i="2" l="1"/>
  <c r="N383" i="2"/>
  <c r="P383" i="2" s="1"/>
  <c r="N384" i="2" l="1"/>
  <c r="P384" i="2" s="1"/>
  <c r="O385" i="2"/>
  <c r="N385" i="2" l="1"/>
  <c r="P385" i="2" s="1"/>
  <c r="O386" i="2"/>
  <c r="N386" i="2" l="1"/>
  <c r="P386" i="2" s="1"/>
  <c r="O387" i="2"/>
  <c r="N387" i="2" l="1"/>
  <c r="P387" i="2" s="1"/>
  <c r="O388" i="2"/>
  <c r="N388" i="2" l="1"/>
  <c r="P388" i="2" s="1"/>
  <c r="O389" i="2"/>
  <c r="N389" i="2" l="1"/>
  <c r="P389" i="2" s="1"/>
  <c r="O390" i="2"/>
  <c r="N390" i="2" l="1"/>
  <c r="P390" i="2" s="1"/>
  <c r="O391" i="2"/>
  <c r="N391" i="2" l="1"/>
  <c r="P391" i="2" s="1"/>
  <c r="O392" i="2"/>
  <c r="O393" i="2" l="1"/>
  <c r="N392" i="2"/>
  <c r="P392" i="2" s="1"/>
  <c r="N393" i="2" l="1"/>
  <c r="P393" i="2" s="1"/>
  <c r="O394" i="2"/>
  <c r="N394" i="2" l="1"/>
  <c r="P394" i="2" s="1"/>
  <c r="O395" i="2"/>
  <c r="N395" i="2" l="1"/>
  <c r="P395" i="2" s="1"/>
  <c r="O396" i="2"/>
  <c r="N396" i="2" l="1"/>
  <c r="P396" i="2" s="1"/>
  <c r="O397" i="2"/>
  <c r="N397" i="2" l="1"/>
  <c r="P397" i="2" s="1"/>
  <c r="O398" i="2"/>
  <c r="N398" i="2" l="1"/>
  <c r="P398" i="2" s="1"/>
  <c r="O399" i="2"/>
  <c r="N399" i="2" l="1"/>
  <c r="P399" i="2" s="1"/>
  <c r="O400" i="2"/>
  <c r="N400" i="2" l="1"/>
  <c r="P400" i="2" s="1"/>
  <c r="O401" i="2"/>
  <c r="O402" i="2" l="1"/>
  <c r="N401" i="2"/>
  <c r="P401" i="2" s="1"/>
  <c r="N402" i="2" l="1"/>
  <c r="P402" i="2" s="1"/>
  <c r="O403" i="2"/>
  <c r="N403" i="2" l="1"/>
  <c r="P403" i="2" s="1"/>
  <c r="O404" i="2"/>
  <c r="N404" i="2" l="1"/>
  <c r="P404" i="2" s="1"/>
  <c r="O405" i="2"/>
  <c r="O406" i="2" l="1"/>
  <c r="N405" i="2"/>
  <c r="P405" i="2" s="1"/>
  <c r="N406" i="2" l="1"/>
  <c r="P406" i="2" s="1"/>
  <c r="O407" i="2"/>
  <c r="N407" i="2" l="1"/>
  <c r="P407" i="2" s="1"/>
  <c r="O408" i="2"/>
  <c r="N408" i="2" l="1"/>
  <c r="P408" i="2" s="1"/>
  <c r="O409" i="2"/>
  <c r="N409" i="2" l="1"/>
  <c r="P409" i="2" s="1"/>
  <c r="O410" i="2"/>
  <c r="N410" i="2" l="1"/>
  <c r="P410" i="2" s="1"/>
  <c r="O411" i="2"/>
  <c r="N411" i="2" l="1"/>
  <c r="P411" i="2" s="1"/>
  <c r="O412" i="2"/>
  <c r="N412" i="2" l="1"/>
  <c r="P412" i="2" s="1"/>
  <c r="O413" i="2"/>
  <c r="N413" i="2" l="1"/>
  <c r="P413" i="2" s="1"/>
  <c r="O414" i="2"/>
  <c r="N414" i="2" l="1"/>
  <c r="P414" i="2" s="1"/>
  <c r="O415" i="2"/>
  <c r="N415" i="2" l="1"/>
  <c r="P415" i="2" s="1"/>
  <c r="O416" i="2"/>
  <c r="O417" i="2" l="1"/>
  <c r="N416" i="2"/>
  <c r="P416" i="2" s="1"/>
  <c r="O418" i="2" l="1"/>
  <c r="N417" i="2"/>
  <c r="P417" i="2" s="1"/>
  <c r="N418" i="2" l="1"/>
  <c r="P418" i="2" s="1"/>
  <c r="O419" i="2"/>
  <c r="O420" i="2" l="1"/>
  <c r="N419" i="2"/>
  <c r="P419" i="2" s="1"/>
  <c r="N420" i="2" l="1"/>
  <c r="P420" i="2" s="1"/>
  <c r="O421" i="2"/>
  <c r="N421" i="2" l="1"/>
  <c r="P421" i="2" s="1"/>
  <c r="O422" i="2"/>
  <c r="N422" i="2" l="1"/>
  <c r="P422" i="2" s="1"/>
  <c r="O423" i="2"/>
  <c r="N423" i="2" l="1"/>
  <c r="P423" i="2" s="1"/>
  <c r="O424" i="2"/>
  <c r="N424" i="2" l="1"/>
  <c r="P424" i="2" s="1"/>
  <c r="O425" i="2"/>
  <c r="N425" i="2" l="1"/>
  <c r="P425" i="2" s="1"/>
  <c r="O426" i="2"/>
  <c r="N426" i="2" l="1"/>
  <c r="P426" i="2" s="1"/>
  <c r="O427" i="2"/>
  <c r="N427" i="2" l="1"/>
  <c r="P427" i="2" s="1"/>
  <c r="O428" i="2"/>
  <c r="N428" i="2" l="1"/>
  <c r="P428" i="2" s="1"/>
  <c r="O429" i="2"/>
  <c r="N429" i="2" l="1"/>
  <c r="P429" i="2" s="1"/>
  <c r="O430" i="2"/>
  <c r="N430" i="2" l="1"/>
  <c r="P430" i="2" s="1"/>
  <c r="O431" i="2"/>
  <c r="N431" i="2" l="1"/>
  <c r="P431" i="2" s="1"/>
  <c r="O432" i="2"/>
  <c r="N432" i="2" l="1"/>
  <c r="P432" i="2" s="1"/>
  <c r="O433" i="2"/>
  <c r="N433" i="2" l="1"/>
  <c r="P433" i="2" s="1"/>
  <c r="O434" i="2"/>
  <c r="N434" i="2" l="1"/>
  <c r="P434" i="2" s="1"/>
  <c r="O435" i="2"/>
  <c r="N435" i="2" l="1"/>
  <c r="P435" i="2" s="1"/>
  <c r="O436" i="2"/>
  <c r="N436" i="2" l="1"/>
  <c r="P436" i="2" s="1"/>
  <c r="O437" i="2"/>
  <c r="N437" i="2" l="1"/>
  <c r="P437" i="2" s="1"/>
  <c r="O438" i="2"/>
  <c r="N438" i="2" l="1"/>
  <c r="P438" i="2" s="1"/>
  <c r="O439" i="2"/>
  <c r="N439" i="2" l="1"/>
  <c r="P439" i="2" s="1"/>
  <c r="O440" i="2"/>
  <c r="N440" i="2" l="1"/>
  <c r="P440" i="2" s="1"/>
  <c r="O441" i="2"/>
  <c r="N441" i="2" l="1"/>
  <c r="P441" i="2" s="1"/>
  <c r="O442" i="2"/>
  <c r="N442" i="2" l="1"/>
  <c r="P442" i="2" s="1"/>
  <c r="O443" i="2"/>
  <c r="N443" i="2" l="1"/>
  <c r="P443" i="2" s="1"/>
  <c r="O444" i="2"/>
  <c r="O445" i="2" l="1"/>
  <c r="N444" i="2"/>
  <c r="P444" i="2" s="1"/>
  <c r="O446" i="2" l="1"/>
  <c r="N445" i="2"/>
  <c r="P445" i="2" s="1"/>
  <c r="N446" i="2" l="1"/>
  <c r="P446" i="2" s="1"/>
  <c r="O447" i="2"/>
  <c r="N447" i="2" l="1"/>
  <c r="P447" i="2" s="1"/>
  <c r="O448" i="2"/>
  <c r="N448" i="2" l="1"/>
  <c r="P448" i="2" s="1"/>
  <c r="O449" i="2"/>
  <c r="N449" i="2" l="1"/>
  <c r="P449" i="2" s="1"/>
  <c r="O450" i="2"/>
  <c r="N450" i="2" l="1"/>
  <c r="P450" i="2" s="1"/>
  <c r="O451" i="2"/>
  <c r="O452" i="2" l="1"/>
  <c r="N451" i="2"/>
  <c r="P451" i="2" s="1"/>
  <c r="O453" i="2" l="1"/>
  <c r="N452" i="2"/>
  <c r="P452" i="2" s="1"/>
  <c r="O454" i="2" l="1"/>
  <c r="N453" i="2"/>
  <c r="P453" i="2" s="1"/>
  <c r="N454" i="2" l="1"/>
  <c r="P454" i="2" s="1"/>
  <c r="O455" i="2"/>
  <c r="N455" i="2" l="1"/>
  <c r="P455" i="2" s="1"/>
  <c r="O456" i="2"/>
  <c r="N456" i="2" l="1"/>
  <c r="P456" i="2" s="1"/>
  <c r="O457" i="2"/>
  <c r="N457" i="2" l="1"/>
  <c r="P457" i="2" s="1"/>
  <c r="O458" i="2"/>
  <c r="O459" i="2" l="1"/>
  <c r="N458" i="2"/>
  <c r="P458" i="2" s="1"/>
  <c r="N459" i="2" l="1"/>
  <c r="P459" i="2" s="1"/>
  <c r="O460" i="2"/>
  <c r="N460" i="2" l="1"/>
  <c r="P460" i="2" s="1"/>
  <c r="O461" i="2"/>
  <c r="N461" i="2" l="1"/>
  <c r="P461" i="2" s="1"/>
  <c r="O462" i="2"/>
  <c r="N462" i="2" l="1"/>
  <c r="P462" i="2" s="1"/>
  <c r="O463" i="2"/>
  <c r="N463" i="2" l="1"/>
  <c r="P463" i="2" s="1"/>
  <c r="O464" i="2"/>
  <c r="N464" i="2" l="1"/>
  <c r="P464" i="2" s="1"/>
  <c r="O465" i="2"/>
  <c r="N465" i="2" l="1"/>
  <c r="P465" i="2" s="1"/>
  <c r="O466" i="2"/>
  <c r="N466" i="2" l="1"/>
  <c r="P466" i="2" s="1"/>
  <c r="O467" i="2"/>
  <c r="N467" i="2" l="1"/>
  <c r="P467" i="2" s="1"/>
  <c r="O468" i="2"/>
  <c r="N468" i="2" l="1"/>
  <c r="P468" i="2" s="1"/>
  <c r="O469" i="2"/>
  <c r="O470" i="2" l="1"/>
  <c r="N469" i="2"/>
  <c r="P469" i="2" s="1"/>
  <c r="O471" i="2" l="1"/>
  <c r="N470" i="2"/>
  <c r="P470" i="2" s="1"/>
  <c r="N471" i="2" l="1"/>
  <c r="P471" i="2" s="1"/>
  <c r="O472" i="2"/>
  <c r="N472" i="2" l="1"/>
  <c r="P472" i="2" s="1"/>
  <c r="O473" i="2"/>
  <c r="O474" i="2" l="1"/>
  <c r="N473" i="2"/>
  <c r="P473" i="2" s="1"/>
  <c r="N474" i="2" l="1"/>
  <c r="P474" i="2" s="1"/>
  <c r="O475" i="2"/>
  <c r="N475" i="2" l="1"/>
  <c r="P475" i="2" s="1"/>
  <c r="O476" i="2"/>
  <c r="N476" i="2" l="1"/>
  <c r="P476" i="2" s="1"/>
  <c r="O477" i="2"/>
  <c r="N477" i="2" l="1"/>
  <c r="P477" i="2" s="1"/>
  <c r="O478" i="2"/>
  <c r="N478" i="2" l="1"/>
  <c r="P478" i="2" s="1"/>
  <c r="O479" i="2"/>
  <c r="O480" i="2" l="1"/>
  <c r="N479" i="2"/>
  <c r="P479" i="2" s="1"/>
  <c r="N480" i="2" l="1"/>
  <c r="P480" i="2" s="1"/>
  <c r="O481" i="2"/>
  <c r="N481" i="2" l="1"/>
  <c r="P481" i="2" s="1"/>
  <c r="O482" i="2"/>
  <c r="O483" i="2" l="1"/>
  <c r="N482" i="2"/>
  <c r="P482" i="2" s="1"/>
  <c r="N483" i="2" l="1"/>
  <c r="P483" i="2" s="1"/>
  <c r="O484" i="2"/>
  <c r="N484" i="2" l="1"/>
  <c r="P484" i="2" s="1"/>
  <c r="O485" i="2"/>
  <c r="O486" i="2" l="1"/>
  <c r="N485" i="2"/>
  <c r="P485" i="2" s="1"/>
  <c r="O487" i="2" l="1"/>
  <c r="N486" i="2"/>
  <c r="P486" i="2" s="1"/>
  <c r="N487" i="2" l="1"/>
  <c r="P487" i="2" s="1"/>
  <c r="O488" i="2"/>
  <c r="N488" i="2" l="1"/>
  <c r="P488" i="2" s="1"/>
  <c r="O489" i="2"/>
  <c r="N489" i="2" l="1"/>
  <c r="P489" i="2" s="1"/>
  <c r="O490" i="2"/>
  <c r="N490" i="2" l="1"/>
  <c r="P490" i="2" s="1"/>
  <c r="O491" i="2"/>
  <c r="O492" i="2" l="1"/>
  <c r="N491" i="2"/>
  <c r="P491" i="2" s="1"/>
  <c r="O493" i="2" l="1"/>
  <c r="N492" i="2"/>
  <c r="P492" i="2" s="1"/>
  <c r="N493" i="2" l="1"/>
  <c r="P493" i="2" s="1"/>
  <c r="O494" i="2"/>
  <c r="N494" i="2" l="1"/>
  <c r="P494" i="2" s="1"/>
  <c r="O495" i="2"/>
  <c r="N495" i="2" l="1"/>
  <c r="P495" i="2" s="1"/>
  <c r="O496" i="2"/>
  <c r="N496" i="2" l="1"/>
  <c r="P496" i="2" s="1"/>
  <c r="O497" i="2"/>
  <c r="N497" i="2" l="1"/>
  <c r="P497" i="2" s="1"/>
  <c r="O498" i="2"/>
  <c r="O499" i="2" l="1"/>
  <c r="N498" i="2"/>
  <c r="P498" i="2" s="1"/>
  <c r="O500" i="2" l="1"/>
  <c r="N499" i="2"/>
  <c r="P499" i="2" s="1"/>
  <c r="N500" i="2" l="1"/>
  <c r="P500" i="2" s="1"/>
  <c r="O501" i="2"/>
  <c r="N501" i="2" l="1"/>
  <c r="P501" i="2" s="1"/>
  <c r="O502" i="2"/>
  <c r="N502" i="2" l="1"/>
  <c r="P502" i="2" s="1"/>
  <c r="O503" i="2"/>
  <c r="O504" i="2" l="1"/>
  <c r="N503" i="2"/>
  <c r="P503" i="2" s="1"/>
  <c r="N504" i="2" l="1"/>
  <c r="P504" i="2" s="1"/>
  <c r="O505" i="2"/>
  <c r="N505" i="2" l="1"/>
  <c r="P505" i="2" s="1"/>
  <c r="O506" i="2"/>
  <c r="N506" i="2" l="1"/>
  <c r="P506" i="2" s="1"/>
  <c r="O507" i="2"/>
  <c r="N507" i="2" l="1"/>
  <c r="P507" i="2" s="1"/>
  <c r="O508" i="2"/>
  <c r="N508" i="2" l="1"/>
  <c r="P508" i="2" s="1"/>
  <c r="O509" i="2"/>
  <c r="N509" i="2" l="1"/>
  <c r="P509" i="2" s="1"/>
  <c r="O510" i="2"/>
  <c r="N510" i="2" l="1"/>
  <c r="P510" i="2" s="1"/>
  <c r="O511" i="2"/>
  <c r="O512" i="2" l="1"/>
  <c r="N511" i="2"/>
  <c r="P511" i="2" s="1"/>
  <c r="O513" i="2" l="1"/>
  <c r="N512" i="2"/>
  <c r="P512" i="2" s="1"/>
  <c r="O514" i="2" l="1"/>
  <c r="N513" i="2"/>
  <c r="P513" i="2" s="1"/>
  <c r="N514" i="2" l="1"/>
  <c r="P514" i="2" s="1"/>
  <c r="O515" i="2"/>
  <c r="O516" i="2" l="1"/>
  <c r="N515" i="2"/>
  <c r="P515" i="2" s="1"/>
  <c r="N516" i="2" l="1"/>
  <c r="P516" i="2" s="1"/>
  <c r="O517" i="2"/>
  <c r="N517" i="2" l="1"/>
  <c r="P517" i="2" s="1"/>
  <c r="O518" i="2"/>
  <c r="N518" i="2" l="1"/>
  <c r="P518" i="2" s="1"/>
  <c r="O519" i="2"/>
  <c r="N519" i="2" l="1"/>
  <c r="P519" i="2" s="1"/>
  <c r="O520" i="2"/>
  <c r="N520" i="2" l="1"/>
  <c r="P520" i="2" s="1"/>
  <c r="O521" i="2"/>
  <c r="N521" i="2" l="1"/>
  <c r="P521" i="2" s="1"/>
  <c r="O522" i="2"/>
  <c r="N522" i="2" l="1"/>
  <c r="P522" i="2" s="1"/>
  <c r="O523" i="2"/>
  <c r="N523" i="2" l="1"/>
  <c r="P523" i="2" s="1"/>
  <c r="O524" i="2"/>
  <c r="O525" i="2" l="1"/>
  <c r="N524" i="2"/>
  <c r="P524" i="2" s="1"/>
  <c r="O526" i="2" l="1"/>
  <c r="N525" i="2"/>
  <c r="P525" i="2" s="1"/>
  <c r="N526" i="2" l="1"/>
  <c r="P526" i="2" s="1"/>
  <c r="O527" i="2"/>
  <c r="N527" i="2" l="1"/>
  <c r="P527" i="2" s="1"/>
  <c r="O528" i="2"/>
  <c r="O529" i="2" l="1"/>
  <c r="N528" i="2"/>
  <c r="P528" i="2" s="1"/>
  <c r="N529" i="2" l="1"/>
  <c r="P529" i="2" s="1"/>
  <c r="O530" i="2"/>
  <c r="O531" i="2" l="1"/>
  <c r="N530" i="2"/>
  <c r="P530" i="2" s="1"/>
  <c r="O532" i="2" l="1"/>
  <c r="N531" i="2"/>
  <c r="P531" i="2" s="1"/>
  <c r="N532" i="2" l="1"/>
  <c r="P532" i="2" s="1"/>
  <c r="O533" i="2"/>
  <c r="N533" i="2" l="1"/>
  <c r="P533" i="2" s="1"/>
  <c r="O534" i="2"/>
  <c r="N534" i="2" l="1"/>
  <c r="P534" i="2" s="1"/>
  <c r="O535" i="2"/>
  <c r="N535" i="2" l="1"/>
  <c r="P535" i="2" s="1"/>
  <c r="O536" i="2"/>
  <c r="N536" i="2" l="1"/>
  <c r="P536" i="2" s="1"/>
  <c r="O537" i="2"/>
  <c r="O538" i="2" l="1"/>
  <c r="N537" i="2"/>
  <c r="P537" i="2" s="1"/>
  <c r="O539" i="2" l="1"/>
  <c r="N538" i="2"/>
  <c r="P538" i="2" s="1"/>
  <c r="O540" i="2" l="1"/>
  <c r="N539" i="2"/>
  <c r="P539" i="2" s="1"/>
  <c r="N540" i="2" l="1"/>
  <c r="P540" i="2" s="1"/>
  <c r="O541" i="2"/>
  <c r="N541" i="2" l="1"/>
  <c r="P541" i="2" s="1"/>
  <c r="O542" i="2"/>
  <c r="N542" i="2" l="1"/>
  <c r="P542" i="2" s="1"/>
  <c r="O543" i="2"/>
  <c r="O544" i="2" l="1"/>
  <c r="N543" i="2"/>
  <c r="P543" i="2" s="1"/>
  <c r="O545" i="2" l="1"/>
  <c r="N544" i="2"/>
  <c r="P544" i="2" s="1"/>
  <c r="N545" i="2" l="1"/>
  <c r="P545" i="2" s="1"/>
  <c r="O546" i="2"/>
  <c r="N546" i="2" l="1"/>
  <c r="P546" i="2" s="1"/>
  <c r="O547" i="2"/>
  <c r="N547" i="2" l="1"/>
  <c r="P547" i="2" s="1"/>
  <c r="O548" i="2"/>
  <c r="N548" i="2" l="1"/>
  <c r="P548" i="2" s="1"/>
  <c r="O549" i="2"/>
  <c r="O550" i="2" l="1"/>
  <c r="N549" i="2"/>
  <c r="P549" i="2" s="1"/>
  <c r="O551" i="2" l="1"/>
  <c r="N550" i="2"/>
  <c r="P550" i="2" s="1"/>
  <c r="N551" i="2" l="1"/>
  <c r="P551" i="2" s="1"/>
  <c r="O552" i="2"/>
  <c r="N552" i="2" l="1"/>
  <c r="P552" i="2" s="1"/>
  <c r="O553" i="2"/>
  <c r="N553" i="2" l="1"/>
  <c r="P553" i="2" s="1"/>
  <c r="O554" i="2"/>
  <c r="N554" i="2" l="1"/>
  <c r="P554" i="2" s="1"/>
  <c r="O555" i="2"/>
  <c r="O556" i="2" l="1"/>
  <c r="N555" i="2"/>
  <c r="P555" i="2" s="1"/>
  <c r="O557" i="2" l="1"/>
  <c r="N556" i="2"/>
  <c r="P556" i="2" s="1"/>
  <c r="O558" i="2" l="1"/>
  <c r="N557" i="2"/>
  <c r="P557" i="2" s="1"/>
  <c r="N558" i="2" l="1"/>
  <c r="P558" i="2" s="1"/>
  <c r="O559" i="2"/>
  <c r="N559" i="2" l="1"/>
  <c r="P559" i="2" s="1"/>
  <c r="O560" i="2"/>
  <c r="N560" i="2" l="1"/>
  <c r="P560" i="2" s="1"/>
  <c r="O561" i="2"/>
  <c r="O562" i="2" l="1"/>
  <c r="N561" i="2"/>
  <c r="P561" i="2" s="1"/>
  <c r="O563" i="2" l="1"/>
  <c r="N562" i="2"/>
  <c r="P562" i="2" s="1"/>
  <c r="N563" i="2" l="1"/>
  <c r="P563" i="2" s="1"/>
  <c r="O564" i="2"/>
  <c r="N564" i="2" l="1"/>
  <c r="P564" i="2" s="1"/>
  <c r="O565" i="2"/>
  <c r="N565" i="2" l="1"/>
  <c r="P565" i="2" s="1"/>
  <c r="O566" i="2"/>
  <c r="N566" i="2" l="1"/>
  <c r="P566" i="2" s="1"/>
  <c r="O567" i="2"/>
  <c r="O568" i="2" l="1"/>
  <c r="N567" i="2"/>
  <c r="P567" i="2" s="1"/>
  <c r="O569" i="2" l="1"/>
  <c r="N568" i="2"/>
  <c r="P568" i="2" s="1"/>
  <c r="N569" i="2" l="1"/>
  <c r="P569" i="2" s="1"/>
  <c r="O570" i="2"/>
  <c r="N570" i="2" l="1"/>
  <c r="P570" i="2" s="1"/>
  <c r="O571" i="2"/>
  <c r="N571" i="2" l="1"/>
  <c r="P571" i="2" s="1"/>
  <c r="O572" i="2"/>
  <c r="N572" i="2" l="1"/>
  <c r="P572" i="2" s="1"/>
  <c r="O573" i="2"/>
  <c r="O574" i="2" l="1"/>
  <c r="N573" i="2"/>
  <c r="P573" i="2" s="1"/>
  <c r="O575" i="2" l="1"/>
  <c r="N574" i="2"/>
  <c r="P574" i="2" s="1"/>
  <c r="N575" i="2" l="1"/>
  <c r="P575" i="2" s="1"/>
  <c r="O576" i="2"/>
  <c r="N576" i="2" l="1"/>
  <c r="P576" i="2" s="1"/>
  <c r="O577" i="2"/>
  <c r="N577" i="2" l="1"/>
  <c r="P577" i="2" s="1"/>
  <c r="O578" i="2"/>
  <c r="N578" i="2" l="1"/>
  <c r="P578" i="2" s="1"/>
  <c r="O579" i="2"/>
  <c r="O580" i="2" l="1"/>
  <c r="N579" i="2"/>
  <c r="P579" i="2" s="1"/>
  <c r="O581" i="2" l="1"/>
  <c r="N580" i="2"/>
  <c r="P580" i="2" s="1"/>
  <c r="N581" i="2" l="1"/>
  <c r="P581" i="2" s="1"/>
  <c r="O582" i="2"/>
  <c r="N582" i="2" l="1"/>
  <c r="P582" i="2" s="1"/>
  <c r="O583" i="2"/>
  <c r="N583" i="2" l="1"/>
  <c r="P583" i="2" s="1"/>
  <c r="O584" i="2"/>
  <c r="N584" i="2" l="1"/>
  <c r="P584" i="2" s="1"/>
  <c r="O585" i="2"/>
  <c r="O586" i="2" l="1"/>
  <c r="N585" i="2"/>
  <c r="P585" i="2" s="1"/>
  <c r="O587" i="2" l="1"/>
  <c r="N586" i="2"/>
  <c r="P586" i="2" s="1"/>
  <c r="O588" i="2" l="1"/>
  <c r="N587" i="2"/>
  <c r="P587" i="2" s="1"/>
  <c r="N588" i="2" l="1"/>
  <c r="P588" i="2" s="1"/>
  <c r="O589" i="2"/>
  <c r="N589" i="2" l="1"/>
  <c r="P589" i="2" s="1"/>
  <c r="O590" i="2"/>
  <c r="N590" i="2" l="1"/>
  <c r="P590" i="2" s="1"/>
  <c r="O591" i="2"/>
  <c r="O592" i="2" l="1"/>
  <c r="N591" i="2"/>
  <c r="P591" i="2" s="1"/>
  <c r="O593" i="2" l="1"/>
  <c r="N592" i="2"/>
  <c r="P592" i="2" s="1"/>
  <c r="O594" i="2" l="1"/>
  <c r="N593" i="2"/>
  <c r="P593" i="2" s="1"/>
  <c r="N594" i="2" l="1"/>
  <c r="P594" i="2" s="1"/>
  <c r="O595" i="2"/>
  <c r="N595" i="2" l="1"/>
  <c r="P595" i="2" s="1"/>
  <c r="O596" i="2"/>
  <c r="N596" i="2" l="1"/>
  <c r="P596" i="2" s="1"/>
  <c r="O597" i="2"/>
  <c r="O598" i="2" l="1"/>
  <c r="N597" i="2"/>
  <c r="P597" i="2" s="1"/>
  <c r="O599" i="2" l="1"/>
  <c r="N598" i="2"/>
  <c r="P598" i="2" s="1"/>
  <c r="N599" i="2" l="1"/>
  <c r="P599" i="2" s="1"/>
  <c r="O600" i="2"/>
  <c r="N600" i="2" l="1"/>
  <c r="P600" i="2" s="1"/>
  <c r="O601" i="2"/>
  <c r="N601" i="2" l="1"/>
  <c r="P601" i="2" s="1"/>
  <c r="O602" i="2"/>
  <c r="N602" i="2" l="1"/>
  <c r="P602" i="2" s="1"/>
  <c r="O603" i="2"/>
  <c r="O604" i="2" l="1"/>
  <c r="N603" i="2"/>
  <c r="P603" i="2" s="1"/>
  <c r="O605" i="2" l="1"/>
  <c r="N604" i="2"/>
  <c r="P604" i="2" s="1"/>
  <c r="N605" i="2" l="1"/>
  <c r="P605" i="2" s="1"/>
  <c r="O606" i="2"/>
  <c r="N606" i="2" l="1"/>
  <c r="P606" i="2" s="1"/>
  <c r="O607" i="2"/>
  <c r="N607" i="2" l="1"/>
  <c r="P607" i="2" s="1"/>
  <c r="O608" i="2"/>
  <c r="N608" i="2" l="1"/>
  <c r="P608" i="2" s="1"/>
  <c r="O609" i="2"/>
  <c r="O610" i="2" l="1"/>
  <c r="N609" i="2"/>
  <c r="P609" i="2" s="1"/>
  <c r="N610" i="2" l="1"/>
  <c r="P610" i="2" s="1"/>
  <c r="O611" i="2"/>
  <c r="O612" i="2" l="1"/>
  <c r="N611" i="2"/>
  <c r="P611" i="2" s="1"/>
  <c r="N612" i="2" l="1"/>
  <c r="P612" i="2" s="1"/>
  <c r="O613" i="2"/>
  <c r="N613" i="2" l="1"/>
  <c r="P613" i="2" s="1"/>
  <c r="O614" i="2"/>
  <c r="N614" i="2" l="1"/>
  <c r="P614" i="2" s="1"/>
  <c r="O615" i="2"/>
  <c r="O616" i="2" l="1"/>
  <c r="N615" i="2"/>
  <c r="P615" i="2" s="1"/>
  <c r="O617" i="2" l="1"/>
  <c r="N616" i="2"/>
  <c r="P616" i="2" s="1"/>
  <c r="N617" i="2" l="1"/>
  <c r="P617" i="2" s="1"/>
  <c r="O618" i="2"/>
  <c r="N618" i="2" l="1"/>
  <c r="P618" i="2" s="1"/>
  <c r="O619" i="2"/>
  <c r="N619" i="2" l="1"/>
  <c r="P619" i="2" s="1"/>
  <c r="O620" i="2"/>
  <c r="O621" i="2" l="1"/>
  <c r="N620" i="2"/>
  <c r="P620" i="2" s="1"/>
  <c r="N621" i="2" l="1"/>
  <c r="P621" i="2" s="1"/>
  <c r="O622" i="2"/>
  <c r="N622" i="2" l="1"/>
  <c r="P622" i="2" s="1"/>
  <c r="O623" i="2"/>
  <c r="O624" i="2" l="1"/>
  <c r="N623" i="2"/>
  <c r="P623" i="2" s="1"/>
  <c r="N624" i="2" l="1"/>
  <c r="P624" i="2" s="1"/>
  <c r="O625" i="2"/>
  <c r="N625" i="2" l="1"/>
  <c r="P625" i="2" s="1"/>
  <c r="O626" i="2"/>
  <c r="O627" i="2" l="1"/>
  <c r="N626" i="2"/>
  <c r="P626" i="2" s="1"/>
  <c r="O628" i="2" l="1"/>
  <c r="N627" i="2"/>
  <c r="P627" i="2" s="1"/>
  <c r="N628" i="2" l="1"/>
  <c r="P628" i="2" s="1"/>
  <c r="O629" i="2"/>
  <c r="N629" i="2" l="1"/>
  <c r="P629" i="2" s="1"/>
  <c r="O630" i="2"/>
  <c r="N630" i="2" l="1"/>
  <c r="P630" i="2" s="1"/>
  <c r="O631" i="2"/>
  <c r="N631" i="2" l="1"/>
  <c r="P631" i="2" s="1"/>
  <c r="O632" i="2"/>
  <c r="N632" i="2" l="1"/>
  <c r="P632" i="2" s="1"/>
  <c r="O633" i="2"/>
  <c r="O634" i="2" l="1"/>
  <c r="N633" i="2"/>
  <c r="P633" i="2" s="1"/>
  <c r="N634" i="2" l="1"/>
  <c r="P634" i="2" s="1"/>
  <c r="O635" i="2"/>
  <c r="O636" i="2" l="1"/>
  <c r="N635" i="2"/>
  <c r="P635" i="2" s="1"/>
  <c r="N636" i="2" l="1"/>
  <c r="P636" i="2" s="1"/>
  <c r="O637" i="2"/>
  <c r="N637" i="2" l="1"/>
  <c r="P637" i="2" s="1"/>
  <c r="O638" i="2"/>
  <c r="O639" i="2" l="1"/>
  <c r="N638" i="2"/>
  <c r="P638" i="2" s="1"/>
  <c r="O640" i="2" l="1"/>
  <c r="N639" i="2"/>
  <c r="P639" i="2" s="1"/>
  <c r="N640" i="2" l="1"/>
  <c r="P640" i="2" s="1"/>
  <c r="O641" i="2"/>
  <c r="O642" i="2" l="1"/>
  <c r="N641" i="2"/>
  <c r="P641" i="2" s="1"/>
  <c r="O643" i="2" l="1"/>
  <c r="N642" i="2"/>
  <c r="P642" i="2" s="1"/>
  <c r="N643" i="2" l="1"/>
  <c r="P643" i="2" s="1"/>
  <c r="O644" i="2"/>
  <c r="N644" i="2" l="1"/>
  <c r="P644" i="2" s="1"/>
  <c r="O645" i="2"/>
  <c r="O646" i="2" l="1"/>
  <c r="N645" i="2"/>
  <c r="P645" i="2" s="1"/>
  <c r="N646" i="2" l="1"/>
  <c r="P646" i="2" s="1"/>
  <c r="O647" i="2"/>
  <c r="N647" i="2" l="1"/>
  <c r="P647" i="2" s="1"/>
  <c r="O648" i="2"/>
  <c r="N648" i="2" l="1"/>
  <c r="P648" i="2" s="1"/>
  <c r="O649" i="2"/>
  <c r="N649" i="2" l="1"/>
  <c r="P649" i="2" s="1"/>
  <c r="O650" i="2"/>
  <c r="N650" i="2" l="1"/>
  <c r="P650" i="2" s="1"/>
  <c r="O651" i="2"/>
  <c r="O652" i="2" l="1"/>
  <c r="N651" i="2"/>
  <c r="P651" i="2" s="1"/>
  <c r="N652" i="2" l="1"/>
  <c r="P652" i="2" s="1"/>
  <c r="O653" i="2"/>
  <c r="O654" i="2" l="1"/>
  <c r="N653" i="2"/>
  <c r="P653" i="2" s="1"/>
  <c r="N654" i="2" l="1"/>
  <c r="P654" i="2" s="1"/>
  <c r="O655" i="2"/>
  <c r="N655" i="2" l="1"/>
  <c r="P655" i="2" s="1"/>
  <c r="O656" i="2"/>
  <c r="N656" i="2" l="1"/>
  <c r="P656" i="2" s="1"/>
  <c r="O657" i="2"/>
  <c r="O658" i="2" l="1"/>
  <c r="N657" i="2"/>
  <c r="P657" i="2" s="1"/>
  <c r="N658" i="2" l="1"/>
  <c r="P658" i="2" s="1"/>
  <c r="O659" i="2"/>
  <c r="O660" i="2" l="1"/>
  <c r="N659" i="2"/>
  <c r="P659" i="2" s="1"/>
  <c r="N660" i="2" l="1"/>
  <c r="P660" i="2" s="1"/>
  <c r="O661" i="2"/>
  <c r="N661" i="2" l="1"/>
  <c r="P661" i="2" s="1"/>
  <c r="O662" i="2"/>
  <c r="O663" i="2" l="1"/>
  <c r="N662" i="2"/>
  <c r="P662" i="2" s="1"/>
  <c r="O664" i="2" l="1"/>
  <c r="N663" i="2"/>
  <c r="P663" i="2" s="1"/>
  <c r="N664" i="2" l="1"/>
  <c r="P664" i="2" s="1"/>
  <c r="O665" i="2"/>
  <c r="N665" i="2" l="1"/>
  <c r="P665" i="2" s="1"/>
  <c r="O666" i="2"/>
  <c r="N666" i="2" l="1"/>
  <c r="P666" i="2" s="1"/>
  <c r="O667" i="2"/>
  <c r="N667" i="2" l="1"/>
  <c r="P667" i="2" s="1"/>
  <c r="O668" i="2"/>
  <c r="N668" i="2" l="1"/>
  <c r="P668" i="2" s="1"/>
  <c r="O669" i="2"/>
  <c r="O670" i="2" l="1"/>
  <c r="N669" i="2"/>
  <c r="P669" i="2" s="1"/>
  <c r="N670" i="2" l="1"/>
  <c r="P670" i="2" s="1"/>
  <c r="O671" i="2"/>
  <c r="O672" i="2" l="1"/>
  <c r="N671" i="2"/>
  <c r="P671" i="2" s="1"/>
  <c r="N672" i="2" l="1"/>
  <c r="P672" i="2" s="1"/>
  <c r="O673" i="2"/>
  <c r="N673" i="2" l="1"/>
  <c r="P673" i="2" s="1"/>
  <c r="O674" i="2"/>
  <c r="N674" i="2" l="1"/>
  <c r="P674" i="2" s="1"/>
  <c r="O675" i="2"/>
  <c r="O676" i="2" l="1"/>
  <c r="N675" i="2"/>
  <c r="P675" i="2" s="1"/>
  <c r="N676" i="2" l="1"/>
  <c r="P676" i="2" s="1"/>
  <c r="O677" i="2"/>
  <c r="O678" i="2" l="1"/>
  <c r="N677" i="2"/>
  <c r="P677" i="2" s="1"/>
  <c r="N678" i="2" l="1"/>
  <c r="P678" i="2" s="1"/>
  <c r="O679" i="2"/>
  <c r="N679" i="2" l="1"/>
  <c r="P679" i="2" s="1"/>
  <c r="O680" i="2"/>
  <c r="O681" i="2" l="1"/>
  <c r="N680" i="2"/>
  <c r="P680" i="2" s="1"/>
  <c r="O682" i="2" l="1"/>
  <c r="N681" i="2"/>
  <c r="P681" i="2" s="1"/>
  <c r="N682" i="2" l="1"/>
  <c r="P682" i="2" s="1"/>
  <c r="O683" i="2"/>
  <c r="N683" i="2" l="1"/>
  <c r="P683" i="2" s="1"/>
  <c r="O684" i="2"/>
  <c r="N684" i="2" l="1"/>
  <c r="P684" i="2" s="1"/>
  <c r="O685" i="2"/>
  <c r="N685" i="2" l="1"/>
  <c r="P685" i="2" s="1"/>
  <c r="O686" i="2"/>
  <c r="N686" i="2" l="1"/>
  <c r="P686" i="2" s="1"/>
  <c r="O687" i="2"/>
  <c r="O688" i="2" l="1"/>
  <c r="N687" i="2"/>
  <c r="P687" i="2" s="1"/>
  <c r="N688" i="2" l="1"/>
  <c r="P688" i="2" s="1"/>
  <c r="O689" i="2"/>
  <c r="O690" i="2" l="1"/>
  <c r="N689" i="2"/>
  <c r="P689" i="2" s="1"/>
  <c r="N690" i="2" l="1"/>
  <c r="P690" i="2" s="1"/>
  <c r="O691" i="2"/>
  <c r="N691" i="2" l="1"/>
  <c r="P691" i="2" s="1"/>
  <c r="O692" i="2"/>
  <c r="N692" i="2" l="1"/>
  <c r="P692" i="2" s="1"/>
  <c r="O693" i="2"/>
  <c r="O694" i="2" l="1"/>
  <c r="N693" i="2"/>
  <c r="P693" i="2" s="1"/>
  <c r="N694" i="2" l="1"/>
  <c r="P694" i="2" s="1"/>
  <c r="O695" i="2"/>
  <c r="O696" i="2" l="1"/>
  <c r="N695" i="2"/>
  <c r="P695" i="2" s="1"/>
  <c r="N696" i="2" l="1"/>
  <c r="P696" i="2" s="1"/>
  <c r="O697" i="2"/>
  <c r="N697" i="2" l="1"/>
  <c r="P697" i="2" s="1"/>
  <c r="O698" i="2"/>
  <c r="N698" i="2" l="1"/>
  <c r="P698" i="2" s="1"/>
  <c r="O699" i="2"/>
  <c r="O700" i="2" l="1"/>
  <c r="N699" i="2"/>
  <c r="P699" i="2" s="1"/>
  <c r="N700" i="2" l="1"/>
  <c r="P700" i="2" s="1"/>
  <c r="O701" i="2"/>
  <c r="N701" i="2" l="1"/>
  <c r="P701" i="2" s="1"/>
  <c r="O702" i="2"/>
  <c r="N702" i="2" l="1"/>
  <c r="P702" i="2" s="1"/>
  <c r="O703" i="2"/>
  <c r="N703" i="2" l="1"/>
  <c r="P703" i="2" s="1"/>
  <c r="O704" i="2"/>
  <c r="N704" i="2" l="1"/>
  <c r="P704" i="2" s="1"/>
  <c r="O705" i="2"/>
  <c r="O706" i="2" l="1"/>
  <c r="N705" i="2"/>
  <c r="P705" i="2" s="1"/>
  <c r="N706" i="2" l="1"/>
  <c r="P706" i="2" s="1"/>
  <c r="O707" i="2"/>
  <c r="O708" i="2" l="1"/>
  <c r="N707" i="2"/>
  <c r="P707" i="2" s="1"/>
  <c r="N708" i="2" l="1"/>
  <c r="P708" i="2" s="1"/>
  <c r="O709" i="2"/>
  <c r="N709" i="2" l="1"/>
  <c r="P709" i="2" s="1"/>
  <c r="O710" i="2"/>
  <c r="N710" i="2" l="1"/>
  <c r="P710" i="2" s="1"/>
  <c r="O711" i="2"/>
  <c r="O712" i="2" l="1"/>
  <c r="N711" i="2"/>
  <c r="P711" i="2" s="1"/>
  <c r="N712" i="2" l="1"/>
  <c r="P712" i="2" s="1"/>
  <c r="O713" i="2"/>
  <c r="O714" i="2" l="1"/>
  <c r="N713" i="2"/>
  <c r="P713" i="2" s="1"/>
  <c r="N714" i="2" l="1"/>
  <c r="P714" i="2" s="1"/>
  <c r="O715" i="2"/>
  <c r="N715" i="2" l="1"/>
  <c r="P715" i="2" s="1"/>
  <c r="O716" i="2"/>
  <c r="O717" i="2" l="1"/>
  <c r="N716" i="2"/>
  <c r="P716" i="2" s="1"/>
  <c r="O718" i="2" l="1"/>
  <c r="N717" i="2"/>
  <c r="P717" i="2" s="1"/>
  <c r="N718" i="2" l="1"/>
  <c r="P718" i="2" s="1"/>
  <c r="O719" i="2"/>
  <c r="N719" i="2" l="1"/>
  <c r="P719" i="2" s="1"/>
  <c r="O720" i="2"/>
  <c r="N720" i="2" l="1"/>
  <c r="P720" i="2" s="1"/>
  <c r="O721" i="2"/>
  <c r="N721" i="2" l="1"/>
  <c r="P721" i="2" s="1"/>
  <c r="O722" i="2"/>
  <c r="N722" i="2" l="1"/>
  <c r="P722" i="2" s="1"/>
  <c r="O723" i="2"/>
  <c r="O724" i="2" l="1"/>
  <c r="N723" i="2"/>
  <c r="P723" i="2" s="1"/>
  <c r="N724" i="2" l="1"/>
  <c r="P724" i="2" s="1"/>
  <c r="O725" i="2"/>
  <c r="O726" i="2" l="1"/>
  <c r="N725" i="2"/>
  <c r="P725" i="2" s="1"/>
  <c r="N726" i="2" l="1"/>
  <c r="P726" i="2" s="1"/>
  <c r="O727" i="2"/>
  <c r="N727" i="2" l="1"/>
  <c r="P727" i="2" s="1"/>
  <c r="O728" i="2"/>
  <c r="N728" i="2" l="1"/>
  <c r="P728" i="2" s="1"/>
  <c r="O729" i="2"/>
  <c r="O730" i="2" l="1"/>
  <c r="N729" i="2"/>
  <c r="P729" i="2" s="1"/>
  <c r="N730" i="2" l="1"/>
  <c r="P730" i="2" s="1"/>
  <c r="O731" i="2"/>
  <c r="O732" i="2" l="1"/>
  <c r="N731" i="2"/>
  <c r="P731" i="2" s="1"/>
  <c r="N732" i="2" l="1"/>
  <c r="P732" i="2" s="1"/>
  <c r="O733" i="2"/>
  <c r="N733" i="2" l="1"/>
  <c r="P733" i="2" s="1"/>
  <c r="O734" i="2"/>
  <c r="N734" i="2" l="1"/>
  <c r="P734" i="2" s="1"/>
  <c r="O735" i="2"/>
  <c r="O736" i="2" l="1"/>
  <c r="N735" i="2"/>
  <c r="P735" i="2" s="1"/>
  <c r="N736" i="2" l="1"/>
  <c r="P736" i="2" s="1"/>
  <c r="O737" i="2"/>
  <c r="N737" i="2" l="1"/>
  <c r="P737" i="2" s="1"/>
  <c r="O738" i="2"/>
  <c r="N738" i="2" l="1"/>
  <c r="P738" i="2" s="1"/>
  <c r="O739" i="2"/>
  <c r="N739" i="2" l="1"/>
  <c r="P739" i="2" s="1"/>
  <c r="O740" i="2"/>
  <c r="N740" i="2" l="1"/>
  <c r="P740" i="2" s="1"/>
  <c r="O741" i="2"/>
  <c r="O742" i="2" l="1"/>
  <c r="N741" i="2"/>
  <c r="P741" i="2" s="1"/>
  <c r="N742" i="2" l="1"/>
  <c r="P742" i="2" s="1"/>
  <c r="O743" i="2"/>
  <c r="O744" i="2" l="1"/>
  <c r="N743" i="2"/>
  <c r="P743" i="2" s="1"/>
  <c r="N744" i="2" l="1"/>
  <c r="P744" i="2" s="1"/>
  <c r="O745" i="2"/>
  <c r="N745" i="2" l="1"/>
  <c r="P745" i="2" s="1"/>
  <c r="O746" i="2"/>
  <c r="N746" i="2" l="1"/>
  <c r="P746" i="2" s="1"/>
  <c r="O747" i="2"/>
  <c r="O748" i="2" l="1"/>
  <c r="N747" i="2"/>
  <c r="P747" i="2" s="1"/>
  <c r="N748" i="2" l="1"/>
  <c r="P748" i="2" s="1"/>
  <c r="O749" i="2"/>
  <c r="O750" i="2" l="1"/>
  <c r="N749" i="2"/>
  <c r="P749" i="2" s="1"/>
  <c r="N750" i="2" l="1"/>
  <c r="P750" i="2" s="1"/>
  <c r="O751" i="2"/>
  <c r="N751" i="2" l="1"/>
  <c r="P751" i="2" s="1"/>
  <c r="O752" i="2"/>
  <c r="N752" i="2" l="1"/>
  <c r="P752" i="2" s="1"/>
  <c r="O753" i="2"/>
  <c r="O754" i="2" l="1"/>
  <c r="N753" i="2"/>
  <c r="P753" i="2" s="1"/>
  <c r="N754" i="2" l="1"/>
  <c r="P754" i="2" s="1"/>
  <c r="O755" i="2"/>
  <c r="N755" i="2" l="1"/>
  <c r="P755" i="2" s="1"/>
  <c r="O756" i="2"/>
  <c r="N756" i="2" l="1"/>
  <c r="P756" i="2" s="1"/>
  <c r="O757" i="2"/>
  <c r="N757" i="2" l="1"/>
  <c r="P757" i="2" s="1"/>
  <c r="O758" i="2"/>
  <c r="N758" i="2" l="1"/>
  <c r="P758" i="2" s="1"/>
  <c r="O759" i="2"/>
  <c r="O760" i="2" l="1"/>
  <c r="N759" i="2"/>
  <c r="P759" i="2" s="1"/>
  <c r="N760" i="2" l="1"/>
  <c r="P760" i="2" s="1"/>
  <c r="O761" i="2"/>
  <c r="O762" i="2" l="1"/>
  <c r="N761" i="2"/>
  <c r="P761" i="2" s="1"/>
  <c r="N762" i="2" l="1"/>
  <c r="P762" i="2" s="1"/>
  <c r="O763" i="2"/>
  <c r="N763" i="2" l="1"/>
  <c r="P763" i="2" s="1"/>
  <c r="O764" i="2"/>
  <c r="N764" i="2" l="1"/>
  <c r="P764" i="2" s="1"/>
  <c r="O765" i="2"/>
  <c r="O766" i="2" l="1"/>
  <c r="N765" i="2"/>
  <c r="P765" i="2" s="1"/>
  <c r="N766" i="2" l="1"/>
  <c r="P766" i="2" s="1"/>
  <c r="O767" i="2"/>
  <c r="O768" i="2" l="1"/>
  <c r="N767" i="2"/>
  <c r="P767" i="2" s="1"/>
  <c r="N768" i="2" l="1"/>
  <c r="P768" i="2" s="1"/>
  <c r="O769" i="2"/>
  <c r="N769" i="2" l="1"/>
  <c r="P769" i="2" s="1"/>
  <c r="O770" i="2"/>
  <c r="N770" i="2" l="1"/>
  <c r="P770" i="2" s="1"/>
  <c r="O771" i="2"/>
  <c r="O772" i="2" l="1"/>
  <c r="N771" i="2"/>
  <c r="P771" i="2" s="1"/>
  <c r="N772" i="2" l="1"/>
  <c r="P772" i="2" s="1"/>
  <c r="O773" i="2"/>
  <c r="O774" i="2" l="1"/>
  <c r="N773" i="2"/>
  <c r="P773" i="2" s="1"/>
  <c r="N774" i="2" l="1"/>
  <c r="P774" i="2" s="1"/>
  <c r="O775" i="2"/>
  <c r="N775" i="2" l="1"/>
  <c r="P775" i="2" s="1"/>
  <c r="O776" i="2"/>
  <c r="N776" i="2" l="1"/>
  <c r="P776" i="2" s="1"/>
  <c r="O777" i="2"/>
  <c r="O778" i="2" l="1"/>
  <c r="N777" i="2"/>
  <c r="P777" i="2" s="1"/>
  <c r="N778" i="2" l="1"/>
  <c r="P778" i="2" s="1"/>
  <c r="O779" i="2"/>
  <c r="O780" i="2" l="1"/>
  <c r="N779" i="2"/>
  <c r="P779" i="2" s="1"/>
  <c r="N780" i="2" l="1"/>
  <c r="P780" i="2" s="1"/>
  <c r="O781" i="2"/>
  <c r="N781" i="2" l="1"/>
  <c r="P781" i="2" s="1"/>
  <c r="O782" i="2"/>
  <c r="O783" i="2" l="1"/>
  <c r="N782" i="2"/>
  <c r="P782" i="2" s="1"/>
  <c r="O784" i="2" l="1"/>
  <c r="N783" i="2"/>
  <c r="P783" i="2" s="1"/>
  <c r="N784" i="2" l="1"/>
  <c r="P784" i="2" s="1"/>
  <c r="O785" i="2"/>
  <c r="N785" i="2" l="1"/>
  <c r="P785" i="2" s="1"/>
  <c r="O786" i="2"/>
  <c r="N786" i="2" l="1"/>
  <c r="P786" i="2" s="1"/>
  <c r="O787" i="2"/>
  <c r="N787" i="2" l="1"/>
  <c r="P787" i="2" s="1"/>
  <c r="O788" i="2"/>
  <c r="N788" i="2" l="1"/>
  <c r="P788" i="2" s="1"/>
  <c r="O789" i="2"/>
  <c r="O790" i="2" l="1"/>
  <c r="N789" i="2"/>
  <c r="P789" i="2" s="1"/>
  <c r="N790" i="2" l="1"/>
  <c r="P790" i="2" s="1"/>
  <c r="O791" i="2"/>
  <c r="O792" i="2" l="1"/>
  <c r="N791" i="2"/>
  <c r="P791" i="2" s="1"/>
  <c r="N792" i="2" l="1"/>
  <c r="P792" i="2" s="1"/>
  <c r="O793" i="2"/>
  <c r="N793" i="2" l="1"/>
  <c r="P793" i="2" s="1"/>
  <c r="O794" i="2"/>
  <c r="N794" i="2" l="1"/>
  <c r="P794" i="2" s="1"/>
  <c r="O795" i="2"/>
  <c r="O796" i="2" l="1"/>
  <c r="N795" i="2"/>
  <c r="P795" i="2" s="1"/>
  <c r="N796" i="2" l="1"/>
  <c r="P796" i="2" s="1"/>
  <c r="O797" i="2"/>
  <c r="O798" i="2" l="1"/>
  <c r="N797" i="2"/>
  <c r="P797" i="2" s="1"/>
  <c r="N798" i="2" l="1"/>
  <c r="P798" i="2" s="1"/>
  <c r="O799" i="2"/>
  <c r="N799" i="2" l="1"/>
  <c r="P799" i="2" s="1"/>
  <c r="O800" i="2"/>
  <c r="N800" i="2" l="1"/>
  <c r="P800" i="2" s="1"/>
  <c r="O801" i="2"/>
  <c r="O802" i="2" l="1"/>
  <c r="N801" i="2"/>
  <c r="P801" i="2" s="1"/>
  <c r="N802" i="2" l="1"/>
  <c r="P802" i="2" s="1"/>
  <c r="O803" i="2"/>
  <c r="N803" i="2" l="1"/>
  <c r="P803" i="2" s="1"/>
  <c r="O804" i="2"/>
  <c r="N804" i="2" l="1"/>
  <c r="P804" i="2" s="1"/>
  <c r="O805" i="2"/>
  <c r="N805" i="2" l="1"/>
  <c r="P805" i="2" s="1"/>
  <c r="O806" i="2"/>
  <c r="O807" i="2" l="1"/>
  <c r="N806" i="2"/>
  <c r="P806" i="2" s="1"/>
  <c r="O808" i="2" l="1"/>
  <c r="N807" i="2"/>
  <c r="P807" i="2" s="1"/>
  <c r="N808" i="2" l="1"/>
  <c r="P808" i="2" s="1"/>
  <c r="O809" i="2"/>
  <c r="O810" i="2" l="1"/>
  <c r="N809" i="2"/>
  <c r="P809" i="2" s="1"/>
  <c r="N810" i="2" l="1"/>
  <c r="P810" i="2" s="1"/>
  <c r="O811" i="2"/>
  <c r="N811" i="2" l="1"/>
  <c r="P811" i="2" s="1"/>
  <c r="O812" i="2"/>
  <c r="N812" i="2" l="1"/>
  <c r="P812" i="2" s="1"/>
  <c r="O813" i="2"/>
  <c r="O814" i="2" l="1"/>
  <c r="N813" i="2"/>
  <c r="P813" i="2" s="1"/>
  <c r="N814" i="2" l="1"/>
  <c r="P814" i="2" s="1"/>
  <c r="O815" i="2"/>
  <c r="O816" i="2" l="1"/>
  <c r="N815" i="2"/>
  <c r="P815" i="2" s="1"/>
  <c r="N816" i="2" l="1"/>
  <c r="P816" i="2" s="1"/>
  <c r="O817" i="2"/>
  <c r="N817" i="2" l="1"/>
  <c r="P817" i="2" s="1"/>
  <c r="O818" i="2"/>
  <c r="O819" i="2" l="1"/>
  <c r="N818" i="2"/>
  <c r="P818" i="2" s="1"/>
  <c r="O820" i="2" l="1"/>
  <c r="N819" i="2"/>
  <c r="P819" i="2" s="1"/>
  <c r="N820" i="2" l="1"/>
  <c r="P820" i="2" s="1"/>
  <c r="O821" i="2"/>
  <c r="N821" i="2" l="1"/>
  <c r="P821" i="2" s="1"/>
  <c r="O822" i="2"/>
  <c r="N822" i="2" l="1"/>
  <c r="P822" i="2" s="1"/>
  <c r="O823" i="2"/>
  <c r="N823" i="2" l="1"/>
  <c r="P823" i="2" s="1"/>
  <c r="O824" i="2"/>
  <c r="O825" i="2" l="1"/>
  <c r="N824" i="2"/>
  <c r="P824" i="2" s="1"/>
  <c r="O826" i="2" l="1"/>
  <c r="N825" i="2"/>
  <c r="P825" i="2" s="1"/>
  <c r="N826" i="2" l="1"/>
  <c r="P826" i="2" s="1"/>
  <c r="O827" i="2"/>
  <c r="O828" i="2" l="1"/>
  <c r="N827" i="2"/>
  <c r="P827" i="2" s="1"/>
  <c r="N828" i="2" l="1"/>
  <c r="P828" i="2" s="1"/>
  <c r="O829" i="2"/>
  <c r="N829" i="2" l="1"/>
  <c r="P829" i="2" s="1"/>
  <c r="O830" i="2"/>
  <c r="N830" i="2" l="1"/>
  <c r="P830" i="2" s="1"/>
  <c r="O831" i="2"/>
  <c r="O832" i="2" l="1"/>
  <c r="N831" i="2"/>
  <c r="P831" i="2" s="1"/>
  <c r="N832" i="2" l="1"/>
  <c r="P832" i="2" s="1"/>
  <c r="O833" i="2"/>
  <c r="O834" i="2" l="1"/>
  <c r="N833" i="2"/>
  <c r="P833" i="2" s="1"/>
  <c r="N834" i="2" l="1"/>
  <c r="P834" i="2" s="1"/>
  <c r="O835" i="2"/>
  <c r="N835" i="2" l="1"/>
  <c r="P835" i="2" s="1"/>
  <c r="O836" i="2"/>
  <c r="N836" i="2" l="1"/>
  <c r="P836" i="2" s="1"/>
  <c r="O837" i="2"/>
  <c r="O838" i="2" l="1"/>
  <c r="N837" i="2"/>
  <c r="P837" i="2" s="1"/>
  <c r="N838" i="2" l="1"/>
  <c r="P838" i="2" s="1"/>
  <c r="O839" i="2"/>
  <c r="N839" i="2" l="1"/>
  <c r="P839" i="2" s="1"/>
  <c r="O840" i="2"/>
  <c r="N840" i="2" l="1"/>
  <c r="P840" i="2" s="1"/>
  <c r="O841" i="2"/>
  <c r="N841" i="2" l="1"/>
  <c r="P841" i="2" s="1"/>
  <c r="O842" i="2"/>
  <c r="N842" i="2" l="1"/>
  <c r="P842" i="2" s="1"/>
  <c r="O843" i="2"/>
  <c r="O844" i="2" l="1"/>
  <c r="N843" i="2"/>
  <c r="P843" i="2" s="1"/>
  <c r="N844" i="2" l="1"/>
  <c r="P844" i="2" s="1"/>
  <c r="O845" i="2"/>
  <c r="N845" i="2" l="1"/>
  <c r="P845" i="2" s="1"/>
  <c r="O846" i="2"/>
  <c r="O847" i="2" l="1"/>
  <c r="N846" i="2"/>
  <c r="P846" i="2" s="1"/>
  <c r="O848" i="2" l="1"/>
  <c r="N847" i="2"/>
  <c r="P847" i="2" s="1"/>
  <c r="O849" i="2" l="1"/>
  <c r="N848" i="2"/>
  <c r="P848" i="2" s="1"/>
  <c r="O850" i="2" l="1"/>
  <c r="N849" i="2"/>
  <c r="P849" i="2" s="1"/>
  <c r="N850" i="2" l="1"/>
  <c r="P850" i="2" s="1"/>
  <c r="O851" i="2"/>
  <c r="N851" i="2" l="1"/>
  <c r="P851" i="2" s="1"/>
  <c r="O852" i="2"/>
  <c r="O853" i="2" l="1"/>
  <c r="N852" i="2"/>
  <c r="P852" i="2" s="1"/>
  <c r="O854" i="2" l="1"/>
  <c r="N853" i="2"/>
  <c r="P853" i="2" s="1"/>
  <c r="N854" i="2" l="1"/>
  <c r="P854" i="2" s="1"/>
  <c r="O855" i="2"/>
  <c r="N855" i="2" l="1"/>
  <c r="P855" i="2" s="1"/>
  <c r="O856" i="2"/>
  <c r="N856" i="2" l="1"/>
  <c r="P856" i="2" s="1"/>
  <c r="O857" i="2"/>
  <c r="N857" i="2" l="1"/>
  <c r="P857" i="2" s="1"/>
  <c r="O858" i="2"/>
  <c r="N858" i="2" l="1"/>
  <c r="P858" i="2" s="1"/>
  <c r="O859" i="2"/>
  <c r="N859" i="2" l="1"/>
  <c r="P859" i="2" s="1"/>
  <c r="O860" i="2"/>
  <c r="O861" i="2" l="1"/>
  <c r="N860" i="2"/>
  <c r="P860" i="2" s="1"/>
  <c r="O862" i="2" l="1"/>
  <c r="N861" i="2"/>
  <c r="P861" i="2" s="1"/>
  <c r="N862" i="2" l="1"/>
  <c r="P862" i="2" s="1"/>
  <c r="O863" i="2"/>
  <c r="N863" i="2" l="1"/>
  <c r="P863" i="2" s="1"/>
  <c r="O864" i="2"/>
  <c r="O865" i="2" l="1"/>
  <c r="N864" i="2"/>
  <c r="P864" i="2" s="1"/>
  <c r="O866" i="2" l="1"/>
  <c r="O867" i="2" s="1"/>
  <c r="N865" i="2"/>
  <c r="P865" i="2" s="1"/>
  <c r="N866" i="2" l="1"/>
  <c r="O868" i="2"/>
  <c r="N867" i="2" l="1"/>
  <c r="P867" i="2" s="1"/>
  <c r="P866" i="2"/>
  <c r="O869" i="2"/>
  <c r="N868" i="2"/>
  <c r="P868" i="2" s="1"/>
  <c r="N869" i="2" l="1"/>
  <c r="P869" i="2" s="1"/>
  <c r="O870" i="2"/>
  <c r="N870" i="2" l="1"/>
  <c r="P870" i="2" s="1"/>
  <c r="O871" i="2"/>
  <c r="O872" i="2" l="1"/>
  <c r="N871" i="2"/>
  <c r="P871" i="2" s="1"/>
  <c r="O873" i="2" l="1"/>
  <c r="N872" i="2"/>
  <c r="P872" i="2" s="1"/>
  <c r="O874" i="2" l="1"/>
  <c r="N873" i="2"/>
  <c r="P873" i="2" s="1"/>
  <c r="N874" i="2" l="1"/>
  <c r="P874" i="2" s="1"/>
  <c r="O875" i="2"/>
  <c r="N875" i="2" l="1"/>
  <c r="P875" i="2" s="1"/>
  <c r="O876" i="2"/>
  <c r="O877" i="2" l="1"/>
  <c r="N876" i="2"/>
  <c r="P876" i="2" s="1"/>
  <c r="O878" i="2" l="1"/>
  <c r="N877" i="2"/>
  <c r="P877" i="2" s="1"/>
  <c r="N878" i="2" l="1"/>
  <c r="P878" i="2" s="1"/>
  <c r="O879" i="2"/>
  <c r="N879" i="2" l="1"/>
  <c r="P879" i="2" s="1"/>
  <c r="O880" i="2"/>
  <c r="N880" i="2" l="1"/>
  <c r="P880" i="2" s="1"/>
  <c r="O881" i="2"/>
  <c r="N881" i="2" l="1"/>
  <c r="P881" i="2" s="1"/>
  <c r="O882" i="2"/>
  <c r="O883" i="2" l="1"/>
  <c r="N882" i="2"/>
  <c r="P882" i="2" s="1"/>
  <c r="O884" i="2" l="1"/>
  <c r="N883" i="2"/>
  <c r="P883" i="2" s="1"/>
  <c r="N884" i="2" l="1"/>
  <c r="P884" i="2" s="1"/>
  <c r="O885" i="2"/>
  <c r="N885" i="2" l="1"/>
  <c r="P885" i="2" s="1"/>
  <c r="O886" i="2"/>
  <c r="N886" i="2" l="1"/>
  <c r="P886" i="2" s="1"/>
  <c r="O887" i="2"/>
  <c r="O888" i="2" l="1"/>
  <c r="N887" i="2"/>
  <c r="P887" i="2" s="1"/>
  <c r="N888" i="2" l="1"/>
  <c r="P888" i="2" s="1"/>
  <c r="O889" i="2"/>
  <c r="O890" i="2" l="1"/>
  <c r="N889" i="2"/>
  <c r="P889" i="2" s="1"/>
  <c r="N890" i="2" l="1"/>
  <c r="P890" i="2" s="1"/>
  <c r="O891" i="2"/>
  <c r="O892" i="2" l="1"/>
  <c r="N891" i="2"/>
  <c r="P891" i="2" s="1"/>
  <c r="N892" i="2" l="1"/>
  <c r="P892" i="2" s="1"/>
  <c r="O893" i="2"/>
  <c r="N893" i="2" l="1"/>
  <c r="P893" i="2" s="1"/>
  <c r="O894" i="2"/>
  <c r="O895" i="2" l="1"/>
  <c r="N894" i="2"/>
  <c r="P894" i="2" s="1"/>
  <c r="N895" i="2" l="1"/>
  <c r="P895" i="2" s="1"/>
  <c r="O896" i="2"/>
  <c r="O897" i="2" l="1"/>
  <c r="N896" i="2"/>
  <c r="P896" i="2" s="1"/>
  <c r="O898" i="2" l="1"/>
  <c r="N897" i="2"/>
  <c r="P897" i="2" s="1"/>
  <c r="N898" i="2" l="1"/>
  <c r="P898" i="2" s="1"/>
  <c r="O899" i="2"/>
  <c r="O900" i="2" l="1"/>
  <c r="N899" i="2"/>
  <c r="P899" i="2" s="1"/>
  <c r="N900" i="2" l="1"/>
  <c r="P900" i="2" s="1"/>
  <c r="O901" i="2"/>
  <c r="O902" i="2" l="1"/>
  <c r="N901" i="2"/>
  <c r="P901" i="2" s="1"/>
  <c r="O903" i="2" l="1"/>
  <c r="N902" i="2"/>
  <c r="P902" i="2" s="1"/>
  <c r="N903" i="2" l="1"/>
  <c r="P903" i="2" s="1"/>
  <c r="O904" i="2"/>
  <c r="O905" i="2" l="1"/>
  <c r="N904" i="2"/>
  <c r="P904" i="2" s="1"/>
  <c r="O906" i="2" l="1"/>
  <c r="N905" i="2"/>
  <c r="P905" i="2" s="1"/>
  <c r="N906" i="2" l="1"/>
  <c r="P906" i="2" s="1"/>
  <c r="O907" i="2"/>
  <c r="O908" i="2" l="1"/>
  <c r="N907" i="2"/>
  <c r="P907" i="2" s="1"/>
  <c r="N908" i="2" l="1"/>
  <c r="P908" i="2" s="1"/>
  <c r="O909" i="2"/>
  <c r="N909" i="2" l="1"/>
  <c r="P909" i="2" s="1"/>
  <c r="O910" i="2"/>
  <c r="N910" i="2" l="1"/>
  <c r="P910" i="2" s="1"/>
  <c r="O911" i="2"/>
  <c r="O912" i="2" l="1"/>
  <c r="N911" i="2"/>
  <c r="P911" i="2" s="1"/>
  <c r="N912" i="2" l="1"/>
  <c r="P912" i="2" s="1"/>
  <c r="O913" i="2"/>
  <c r="O914" i="2" l="1"/>
  <c r="N913" i="2"/>
  <c r="P913" i="2" s="1"/>
  <c r="N914" i="2" l="1"/>
  <c r="P914" i="2" s="1"/>
  <c r="O915" i="2"/>
  <c r="N915" i="2" l="1"/>
  <c r="P915" i="2" s="1"/>
  <c r="O916" i="2"/>
  <c r="N916" i="2" l="1"/>
  <c r="P916" i="2" s="1"/>
  <c r="O917" i="2"/>
  <c r="O918" i="2" l="1"/>
  <c r="N917" i="2"/>
  <c r="P917" i="2" s="1"/>
  <c r="O919" i="2" l="1"/>
  <c r="N918" i="2"/>
  <c r="P918" i="2" s="1"/>
  <c r="O920" i="2" l="1"/>
  <c r="N919" i="2"/>
  <c r="P919" i="2" s="1"/>
  <c r="N920" i="2" l="1"/>
  <c r="P920" i="2" s="1"/>
  <c r="O921" i="2"/>
  <c r="O922" i="2" l="1"/>
  <c r="N921" i="2"/>
  <c r="P921" i="2" s="1"/>
  <c r="N922" i="2" l="1"/>
  <c r="P922" i="2" s="1"/>
  <c r="O923" i="2"/>
  <c r="N923" i="2" l="1"/>
  <c r="P923" i="2" s="1"/>
  <c r="O924" i="2"/>
  <c r="O925" i="2" l="1"/>
  <c r="N924" i="2"/>
  <c r="P924" i="2" s="1"/>
  <c r="O926" i="2" l="1"/>
  <c r="N925" i="2"/>
  <c r="P925" i="2" s="1"/>
  <c r="N926" i="2" l="1"/>
  <c r="P926" i="2" s="1"/>
  <c r="O927" i="2"/>
  <c r="N927" i="2" l="1"/>
  <c r="P927" i="2" s="1"/>
  <c r="O928" i="2"/>
  <c r="N928" i="2" l="1"/>
  <c r="P928" i="2" s="1"/>
  <c r="O929" i="2"/>
  <c r="N929" i="2" l="1"/>
  <c r="P929" i="2" s="1"/>
  <c r="O930" i="2"/>
  <c r="O931" i="2" l="1"/>
  <c r="N930" i="2"/>
  <c r="P930" i="2" s="1"/>
  <c r="O932" i="2" l="1"/>
  <c r="N931" i="2"/>
  <c r="P931" i="2" s="1"/>
  <c r="N932" i="2" l="1"/>
  <c r="P932" i="2" s="1"/>
  <c r="O933" i="2"/>
  <c r="O934" i="2" l="1"/>
  <c r="N933" i="2"/>
  <c r="P933" i="2" s="1"/>
  <c r="N934" i="2" l="1"/>
  <c r="P934" i="2" s="1"/>
  <c r="O935" i="2"/>
  <c r="O936" i="2" l="1"/>
  <c r="N935" i="2"/>
  <c r="P935" i="2" s="1"/>
  <c r="N936" i="2" l="1"/>
  <c r="P936" i="2" s="1"/>
  <c r="O937" i="2"/>
  <c r="O938" i="2" l="1"/>
  <c r="N937" i="2"/>
  <c r="P937" i="2" s="1"/>
  <c r="N938" i="2" l="1"/>
  <c r="P938" i="2" s="1"/>
  <c r="H5" i="6" s="1"/>
  <c r="B11" i="6" l="1"/>
  <c r="B10" i="6"/>
  <c r="G10" i="6" l="1"/>
</calcChain>
</file>

<file path=xl/sharedStrings.xml><?xml version="1.0" encoding="utf-8"?>
<sst xmlns="http://schemas.openxmlformats.org/spreadsheetml/2006/main" count="1632" uniqueCount="220">
  <si>
    <t>実施日</t>
    <rPh sb="0" eb="2">
      <t>ジッシ</t>
    </rPh>
    <rPh sb="2" eb="3">
      <t>ビ</t>
    </rPh>
    <phoneticPr fontId="1"/>
  </si>
  <si>
    <t>月</t>
    <rPh sb="0" eb="1">
      <t>ガツ</t>
    </rPh>
    <phoneticPr fontId="1"/>
  </si>
  <si>
    <t>回</t>
    <rPh sb="0" eb="1">
      <t>カイ</t>
    </rPh>
    <phoneticPr fontId="1"/>
  </si>
  <si>
    <t>団体番号</t>
    <rPh sb="0" eb="2">
      <t>ダンタイ</t>
    </rPh>
    <rPh sb="2" eb="4">
      <t>バンゴウ</t>
    </rPh>
    <phoneticPr fontId="1"/>
  </si>
  <si>
    <t>団体名</t>
    <rPh sb="0" eb="3">
      <t>ダンタイメイ</t>
    </rPh>
    <phoneticPr fontId="1"/>
  </si>
  <si>
    <t>No.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</si>
  <si>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</si>
  <si>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</si>
  <si>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日</t>
    <rPh sb="0" eb="1">
      <t>ニチ</t>
    </rPh>
    <phoneticPr fontId="1"/>
  </si>
  <si>
    <t>かけ</t>
    <phoneticPr fontId="1"/>
  </si>
  <si>
    <t>わり</t>
    <phoneticPr fontId="1"/>
  </si>
  <si>
    <t>みとり</t>
    <phoneticPr fontId="1"/>
  </si>
  <si>
    <t>合計</t>
    <rPh sb="0" eb="2">
      <t>ゴウケイ</t>
    </rPh>
    <phoneticPr fontId="1"/>
  </si>
  <si>
    <t>合格級</t>
    <rPh sb="0" eb="3">
      <t>ゴウカクキュウ</t>
    </rPh>
    <phoneticPr fontId="1"/>
  </si>
  <si>
    <t>点数（半角数字）</t>
    <rPh sb="0" eb="2">
      <t>テンスウ</t>
    </rPh>
    <rPh sb="3" eb="7">
      <t>ハンカクスウジ</t>
    </rPh>
    <phoneticPr fontId="1"/>
  </si>
  <si>
    <t>初級</t>
  </si>
  <si>
    <t>10級</t>
  </si>
  <si>
    <t>9級</t>
  </si>
  <si>
    <t>8級</t>
  </si>
  <si>
    <t>7級</t>
  </si>
  <si>
    <t>6級</t>
  </si>
  <si>
    <t>5級</t>
  </si>
  <si>
    <t>4級</t>
  </si>
  <si>
    <t>中級</t>
  </si>
  <si>
    <t>3級</t>
  </si>
  <si>
    <t>2級</t>
  </si>
  <si>
    <t>1級</t>
  </si>
  <si>
    <t>初段</t>
  </si>
  <si>
    <t>二段</t>
  </si>
  <si>
    <t>三段</t>
  </si>
  <si>
    <t>四段</t>
  </si>
  <si>
    <t>上級</t>
  </si>
  <si>
    <t>五段</t>
  </si>
  <si>
    <t>六段</t>
  </si>
  <si>
    <t>七段</t>
  </si>
  <si>
    <t>八段</t>
  </si>
  <si>
    <t>九段</t>
  </si>
  <si>
    <t>十段</t>
  </si>
  <si>
    <t>超上級</t>
  </si>
  <si>
    <t>十一段</t>
  </si>
  <si>
    <t>十二段</t>
  </si>
  <si>
    <t>十三段</t>
  </si>
  <si>
    <t>十四段</t>
  </si>
  <si>
    <t>十五段</t>
  </si>
  <si>
    <t>十六段</t>
  </si>
  <si>
    <t>十七段</t>
  </si>
  <si>
    <t>十八段</t>
  </si>
  <si>
    <t>十九段</t>
  </si>
  <si>
    <t>二十段</t>
  </si>
  <si>
    <t>かけ</t>
  </si>
  <si>
    <t>わり</t>
  </si>
  <si>
    <t>みとり</t>
  </si>
  <si>
    <t>不合格</t>
  </si>
  <si>
    <t>暗算</t>
    <rPh sb="0" eb="2">
      <t>アンザン</t>
    </rPh>
    <phoneticPr fontId="1"/>
  </si>
  <si>
    <t>太郎</t>
    <rPh sb="0" eb="2">
      <t>タロウ</t>
    </rPh>
    <phoneticPr fontId="1"/>
  </si>
  <si>
    <t>月</t>
  </si>
  <si>
    <t>日</t>
  </si>
  <si>
    <t>初級</t>
    <rPh sb="0" eb="2">
      <t>ショキュウ</t>
    </rPh>
    <phoneticPr fontId="1"/>
  </si>
  <si>
    <t>レベル</t>
    <phoneticPr fontId="1"/>
  </si>
  <si>
    <t>黄色のセルのみ入力してください</t>
    <rPh sb="0" eb="2">
      <t>キイロ</t>
    </rPh>
    <rPh sb="7" eb="9">
      <t>ニュウリョク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</si>
  <si>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</si>
  <si>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</si>
  <si>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↓自由に決めてください</t>
    <rPh sb="1" eb="3">
      <t>ジユウ</t>
    </rPh>
    <rPh sb="4" eb="5">
      <t>キ</t>
    </rPh>
    <phoneticPr fontId="1"/>
  </si>
  <si>
    <t>超上級</t>
    <rPh sb="0" eb="3">
      <t>チョウジョウキュウ</t>
    </rPh>
    <phoneticPr fontId="1"/>
  </si>
  <si>
    <t>ファイル名：</t>
    <phoneticPr fontId="1"/>
  </si>
  <si>
    <t>送信先：</t>
    <rPh sb="0" eb="3">
      <t>ソウシンサキ</t>
    </rPh>
    <phoneticPr fontId="1"/>
  </si>
  <si>
    <t>件名：</t>
    <rPh sb="0" eb="2">
      <t>ケンメイ</t>
    </rPh>
    <phoneticPr fontId="1"/>
  </si>
  <si>
    <t>振込先：</t>
    <rPh sb="0" eb="3">
      <t>フリコミサキ</t>
    </rPh>
    <phoneticPr fontId="1"/>
  </si>
  <si>
    <t>Anzan test : Grade of 10 Kyu (Level 1/30)</t>
  </si>
  <si>
    <t>Anzan test : Grade of 10 Kyu (Level 1/30)</t>
    <phoneticPr fontId="1"/>
  </si>
  <si>
    <t>Anzan test : Grade of 9Kyu (Level 2/30)</t>
    <phoneticPr fontId="1"/>
  </si>
  <si>
    <t>Anzan test : Grade of Pre-9Kyu (Level 1.5/30)</t>
    <phoneticPr fontId="1"/>
  </si>
  <si>
    <t>Anzan test : Grade of Pre-9Kyu (Level 1.5/30)</t>
    <phoneticPr fontId="1"/>
  </si>
  <si>
    <t>Anzan test : Grade of Pre-8Kyu (Level 2.5/30)</t>
    <phoneticPr fontId="1"/>
  </si>
  <si>
    <t>Anzan test : Grade of 8Kyu (Level 3/30)</t>
    <phoneticPr fontId="1"/>
  </si>
  <si>
    <t>Anzan test : Grade of 7Kyu (Level 4/30)</t>
    <phoneticPr fontId="1"/>
  </si>
  <si>
    <t>Anzan test : Grade of 6Kyu (Level 5/30)</t>
    <phoneticPr fontId="1"/>
  </si>
  <si>
    <t>Anzan test : Grade of 5Kyu (Level 6/30)</t>
    <phoneticPr fontId="1"/>
  </si>
  <si>
    <t>Anzan test : Grade of 4Kyu (Level 7/30)</t>
  </si>
  <si>
    <t>Anzan test : Grade of 4Kyu (Level 7/30)</t>
    <phoneticPr fontId="1"/>
  </si>
  <si>
    <t>Anzan test : Grade of 3Kyu (Level 8/30)</t>
  </si>
  <si>
    <t>Anzan test : Grade of 3Kyu (Level 8/30)</t>
    <phoneticPr fontId="1"/>
  </si>
  <si>
    <t>Anzan test : Grade of 2Kyu (Level 9/30)</t>
    <phoneticPr fontId="1"/>
  </si>
  <si>
    <t>Anzan test : Grade of 1Kyu (Level 10/30)</t>
  </si>
  <si>
    <t>Anzan test : Grade of 1Kyu (Level 10/30)</t>
    <phoneticPr fontId="1"/>
  </si>
  <si>
    <t>Anzan test : Grade of 1Dan (Level 11/30)</t>
  </si>
  <si>
    <t>Anzan test : Grade of 1Dan (Level 11/30)</t>
    <phoneticPr fontId="1"/>
  </si>
  <si>
    <t>Anzan test : Grade of 2Dan (Level 12/30)</t>
  </si>
  <si>
    <t>Anzan test : Grade of 2Dan (Level 12/30)</t>
    <phoneticPr fontId="1"/>
  </si>
  <si>
    <t>Anzan test : Grade of 3Dan (Level 13/30)</t>
  </si>
  <si>
    <t>Anzan test : Grade of 3Dan (Level 13/30)</t>
    <phoneticPr fontId="1"/>
  </si>
  <si>
    <t>Anzan test : Grade of 4Dan (Level 14/30)</t>
  </si>
  <si>
    <t>Anzan test : Grade of 4Dan (Level 14/30)</t>
    <phoneticPr fontId="1"/>
  </si>
  <si>
    <t>Anzan test : Grade of 5Dan (Level 15/30)</t>
  </si>
  <si>
    <t>Anzan test : Grade of 5Dan (Level 15/30)</t>
    <phoneticPr fontId="1"/>
  </si>
  <si>
    <t>Anzan test : Grade of 6Dan (Level 16/30)</t>
  </si>
  <si>
    <t>Anzan test : Grade of 6Dan (Level 16/30)</t>
    <phoneticPr fontId="1"/>
  </si>
  <si>
    <t>Anzan test : Grade of 7Dan (Level 17/30)</t>
  </si>
  <si>
    <t>Anzan test : Grade of 7Dan (Level 17/30)</t>
    <phoneticPr fontId="1"/>
  </si>
  <si>
    <t>Anzan test : Grade of 8Dan (Level 18/30)</t>
  </si>
  <si>
    <t>Anzan test : Grade of 8Dan (Level 18/30)</t>
    <phoneticPr fontId="1"/>
  </si>
  <si>
    <t>Anzan test : Grade of 9Dan (Level 19/30)</t>
  </si>
  <si>
    <t>Anzan test : Grade of 9Dan (Level 19/30)</t>
    <phoneticPr fontId="1"/>
  </si>
  <si>
    <t>Anzan test : Grade of 10Dan (Level 20/30)</t>
  </si>
  <si>
    <t>Anzan test : Grade of 10Dan (Level 20/30)</t>
    <phoneticPr fontId="1"/>
  </si>
  <si>
    <t>Anzan test : Grade of 11Dan (Level 21/30)</t>
  </si>
  <si>
    <t>Anzan test : Grade of 11Dan (Level 21/30)</t>
    <phoneticPr fontId="1"/>
  </si>
  <si>
    <t>Anzan test : Grade of 12Dan (Level 22/30)</t>
  </si>
  <si>
    <t>Anzan test : Grade of 12Dan (Level 22/30)</t>
    <phoneticPr fontId="1"/>
  </si>
  <si>
    <t>Anzan test : Grade of 13Dan (Level 23/30)</t>
  </si>
  <si>
    <t>Anzan test : Grade of 13Dan (Level 23/30)</t>
    <phoneticPr fontId="1"/>
  </si>
  <si>
    <t>Anzan test : Grade of 14Dan (Level 24/30)</t>
  </si>
  <si>
    <t>Anzan test : Grade of 14Dan (Level 24/30)</t>
    <phoneticPr fontId="1"/>
  </si>
  <si>
    <t>Anzan test : Grade of 15Dan (Level 25/30)</t>
  </si>
  <si>
    <t>Anzan test : Grade of 15Dan (Level 25/30)</t>
    <phoneticPr fontId="1"/>
  </si>
  <si>
    <t>Anzan test : Grade of 16Dan (Level 26/30)</t>
  </si>
  <si>
    <t>Anzan test : Grade of 16Dan (Level 26/30)</t>
    <phoneticPr fontId="1"/>
  </si>
  <si>
    <t>Anzan test : Grade of 17Dan (Level 27/30)</t>
  </si>
  <si>
    <t>Anzan test : Grade of 17Dan (Level 27/30)</t>
    <phoneticPr fontId="1"/>
  </si>
  <si>
    <t>Anzan test : Grade of 18Dan (Level 28/30)</t>
  </si>
  <si>
    <t>Anzan test : Grade of 18Dan (Level 28/30)</t>
    <phoneticPr fontId="1"/>
  </si>
  <si>
    <t>Anzan test : Grade of 19Dan (Level 29/30)</t>
  </si>
  <si>
    <t>Anzan test : Grade of 19Dan (Level 29/30)</t>
    <phoneticPr fontId="1"/>
  </si>
  <si>
    <t>Anzan test : Grade of 20Dan (Level 30/30)</t>
  </si>
  <si>
    <t>Anzan test : Grade of 20Dan (Level 30/30)</t>
    <phoneticPr fontId="1"/>
  </si>
  <si>
    <t>Anzan test : Grade of Pre-7Kyu (Level 3.5/30)</t>
  </si>
  <si>
    <t>Anzan test : Grade of Pre-7Kyu (Level 3.5/30)</t>
    <phoneticPr fontId="1"/>
  </si>
  <si>
    <t>Anzan test : Grade of Pre-6Kyu (Level 4.5/30)</t>
  </si>
  <si>
    <t>Anzan test : Grade of Pre-6Kyu (Level 4.5/30)</t>
    <phoneticPr fontId="1"/>
  </si>
  <si>
    <t>Anzan test : Grade of Pre-5Kyu (Level 5.5/30)</t>
  </si>
  <si>
    <t>Anzan test : Grade of Pre-5Kyu (Level 5.5/30)</t>
    <phoneticPr fontId="1"/>
  </si>
  <si>
    <t>Anzan test : Grade of Pre-4Kyu (Level 6.5/30)</t>
  </si>
  <si>
    <t>Anzan test : Grade of Pre-4Kyu (Level 6.5/30)</t>
    <phoneticPr fontId="1"/>
  </si>
  <si>
    <t>Anzan test : Grade of Pre-2Kyu (Level 8.5/30)</t>
  </si>
  <si>
    <t>Anzan test : Grade of Pre-2Kyu (Level 8.5/30)</t>
    <phoneticPr fontId="1"/>
  </si>
  <si>
    <t>Anzan test : Grade of Pre-1Kyu (Level 9.5/30)</t>
  </si>
  <si>
    <t>Anzan test : Grade of Pre-1Kyu (Level 9.5/30)</t>
    <phoneticPr fontId="1"/>
  </si>
  <si>
    <t>Anzan test : Grade of Pre-1Dan (Level 10.5/30)</t>
  </si>
  <si>
    <t>Anzan test : Grade of Pre-1Dan (Level 10.5/30)</t>
    <phoneticPr fontId="1"/>
  </si>
  <si>
    <t>Anzan test : Grade of Pre-2Dan (Level 11.5/30)</t>
  </si>
  <si>
    <t>Anzan test : Grade of Pre-2Dan (Level 11.5/30)</t>
    <phoneticPr fontId="1"/>
  </si>
  <si>
    <t>Anzan test : Grade of Pre-3Dan (Level 12.5/30)</t>
  </si>
  <si>
    <t>Anzan test : Grade of Pre-3Dan (Level 12.5/30)</t>
    <phoneticPr fontId="1"/>
  </si>
  <si>
    <t>Anzan test : Grade of Pre-4Dan (Level 13.5/30)</t>
  </si>
  <si>
    <t>Anzan test : Grade of Pre-4Dan (Level 13.5/30)</t>
    <phoneticPr fontId="1"/>
  </si>
  <si>
    <t>Anzan test : Grade of Pre-6Dan (Level 15.5/30)</t>
  </si>
  <si>
    <t>Anzan test : Grade of Pre-6Dan (Level 15.5/30)</t>
    <phoneticPr fontId="1"/>
  </si>
  <si>
    <t>Anzan test : Grade of Pre-7Dan (Level 16.5/30)</t>
  </si>
  <si>
    <t>Anzan test : Grade of Pre-7Dan (Level 16.5/30)</t>
    <phoneticPr fontId="1"/>
  </si>
  <si>
    <t>Anzan test : Grade of Pre-8Dan (Level 17.5/30)</t>
  </si>
  <si>
    <t>Anzan test : Grade of Pre-8Dan (Level 17.5/30)</t>
    <phoneticPr fontId="1"/>
  </si>
  <si>
    <t>Anzan test : Grade of Pre-9Dan (Level 18.5/30)</t>
  </si>
  <si>
    <t>Anzan test : Grade of Pre-9Dan (Level 18.5/30)</t>
    <phoneticPr fontId="1"/>
  </si>
  <si>
    <t>Anzan test : Grade of Pre-10Dan (Level 19.5/30)</t>
  </si>
  <si>
    <t>Anzan test : Grade of Pre-10Dan (Level 19.5/30)</t>
    <phoneticPr fontId="1"/>
  </si>
  <si>
    <t>Anzan test : Grade of Pre-12Dan (Level 21.5/30)</t>
  </si>
  <si>
    <t>Anzan test : Grade of Pre-12Dan (Level 21.5/30)</t>
    <phoneticPr fontId="1"/>
  </si>
  <si>
    <t>Anzan test : Grade of Pre-13Dan (Level 22.5/30)</t>
  </si>
  <si>
    <t>Anzan test : Grade of Pre-13Dan (Level 22.5/30)</t>
    <phoneticPr fontId="1"/>
  </si>
  <si>
    <t>Anzan test : Grade of Pre-14Dan (Level 23.5/30)</t>
  </si>
  <si>
    <t>Anzan test : Grade of Pre-14Dan (Level 23.5/30)</t>
    <phoneticPr fontId="1"/>
  </si>
  <si>
    <t>Anzan test : Grade of Pre-15Dan (Level 24.5/30)</t>
  </si>
  <si>
    <t>Anzan test : Grade of Pre-15Dan (Level 24.5/30)</t>
    <phoneticPr fontId="1"/>
  </si>
  <si>
    <t>Anzan test : Grade of Pre-16Dan (Level 25.5/30)</t>
  </si>
  <si>
    <t>Anzan test : Grade of Pre-16Dan (Level 25.5/30)</t>
    <phoneticPr fontId="1"/>
  </si>
  <si>
    <t>Anzan test : Grade of Pre-17Dan (Level 26.5/30)</t>
  </si>
  <si>
    <t>Anzan test : Grade of Pre-17Dan (Level 26.5/30)</t>
    <phoneticPr fontId="1"/>
  </si>
  <si>
    <t>Anzan test : Grade of Pre-18Dan (Level 27.5/30)</t>
  </si>
  <si>
    <t>Anzan test : Grade of Pre-18Dan (Level 27.5/30)</t>
    <phoneticPr fontId="1"/>
  </si>
  <si>
    <t>Anzan test : Grade of Pre-19Dan (Level 28.5/30)</t>
  </si>
  <si>
    <t>Anzan test : Grade of Pre-19Dan (Level 28.5/30)</t>
    <phoneticPr fontId="1"/>
  </si>
  <si>
    <t>Anzan test : Grade of Pre-20Dan (Level 29.5/30)</t>
  </si>
  <si>
    <t>Anzan test : Grade of Pre-20Dan (Level 29.5/30)</t>
    <phoneticPr fontId="1"/>
  </si>
  <si>
    <t>年(西暦)</t>
    <rPh sb="0" eb="1">
      <t>ネン</t>
    </rPh>
    <rPh sb="2" eb="4">
      <t>セイレキ</t>
    </rPh>
    <phoneticPr fontId="1"/>
  </si>
  <si>
    <t>ファイル名・件名が反映されない場合、「数式」タブ-「計算方法の設定」-「自動」に変更してください</t>
    <rPh sb="4" eb="5">
      <t>メイ</t>
    </rPh>
    <rPh sb="6" eb="8">
      <t>ケンメイ</t>
    </rPh>
    <rPh sb="9" eb="11">
      <t>ハンエイ</t>
    </rPh>
    <rPh sb="15" eb="17">
      <t>バアイ</t>
    </rPh>
    <rPh sb="19" eb="21">
      <t>スウシキ</t>
    </rPh>
    <rPh sb="26" eb="30">
      <t>ケイサンホウホウ</t>
    </rPh>
    <rPh sb="31" eb="33">
      <t>セッテイ</t>
    </rPh>
    <rPh sb="36" eb="38">
      <t>ジドウ</t>
    </rPh>
    <rPh sb="40" eb="42">
      <t>ヘンコウ</t>
    </rPh>
    <phoneticPr fontId="1"/>
  </si>
  <si>
    <t>kenteifast@gmail.com</t>
    <phoneticPr fontId="1"/>
  </si>
  <si>
    <t>FaST ID</t>
    <phoneticPr fontId="1"/>
  </si>
  <si>
    <t>（持っている場合のみ/英数字）</t>
    <rPh sb="11" eb="14">
      <t>エイスウジ</t>
    </rPh>
    <phoneticPr fontId="1"/>
  </si>
  <si>
    <t>西暦/年</t>
    <rPh sb="0" eb="2">
      <t>セイレキ</t>
    </rPh>
    <rPh sb="3" eb="4">
      <t>ネン</t>
    </rPh>
    <phoneticPr fontId="1"/>
  </si>
  <si>
    <t>10級</t>
    <rPh sb="2" eb="3">
      <t>キュウ</t>
    </rPh>
    <phoneticPr fontId="1"/>
  </si>
  <si>
    <t>9級</t>
    <rPh sb="1" eb="2">
      <t>キュウ</t>
    </rPh>
    <phoneticPr fontId="1"/>
  </si>
  <si>
    <t>8級</t>
    <rPh sb="1" eb="2">
      <t>キュウ</t>
    </rPh>
    <phoneticPr fontId="1"/>
  </si>
  <si>
    <t>7級</t>
    <rPh sb="1" eb="2">
      <t>キュウ</t>
    </rPh>
    <phoneticPr fontId="1"/>
  </si>
  <si>
    <t>6級</t>
    <rPh sb="1" eb="2">
      <t>キュウ</t>
    </rPh>
    <phoneticPr fontId="1"/>
  </si>
  <si>
    <t>5級</t>
    <rPh sb="1" eb="2">
      <t>キュウ</t>
    </rPh>
    <phoneticPr fontId="1"/>
  </si>
  <si>
    <t>4級</t>
    <rPh sb="1" eb="2">
      <t>キュウ</t>
    </rPh>
    <phoneticPr fontId="1"/>
  </si>
  <si>
    <t>3級</t>
    <rPh sb="1" eb="2">
      <t>キュウ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</si>
  <si>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</si>
  <si>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</si>
  <si>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</si>
  <si>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</si>
  <si>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</si>
  <si>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1">
      <t>ヨン</t>
    </rPh>
    <rPh sb="1" eb="2">
      <t>ダン</t>
    </rPh>
    <phoneticPr fontId="1"/>
  </si>
  <si>
    <t>五段</t>
    <rPh sb="0" eb="1">
      <t>ゴ</t>
    </rPh>
    <rPh sb="1" eb="2">
      <t>ダン</t>
    </rPh>
    <phoneticPr fontId="1"/>
  </si>
  <si>
    <t>六段</t>
    <rPh sb="0" eb="1">
      <t>ロク</t>
    </rPh>
    <rPh sb="1" eb="2">
      <t>ダン</t>
    </rPh>
    <phoneticPr fontId="1"/>
  </si>
  <si>
    <t>七段</t>
    <rPh sb="0" eb="1">
      <t>ナナ</t>
    </rPh>
    <rPh sb="1" eb="2">
      <t>ダン</t>
    </rPh>
    <phoneticPr fontId="1"/>
  </si>
  <si>
    <t>八段</t>
    <rPh sb="0" eb="1">
      <t>ハチ</t>
    </rPh>
    <rPh sb="1" eb="2">
      <t>ダン</t>
    </rPh>
    <phoneticPr fontId="1"/>
  </si>
  <si>
    <t>九段</t>
    <rPh sb="0" eb="2">
      <t>キュウダン</t>
    </rPh>
    <phoneticPr fontId="1"/>
  </si>
  <si>
    <t>十段</t>
    <rPh sb="0" eb="2">
      <t>ジュウダン</t>
    </rPh>
    <phoneticPr fontId="1"/>
  </si>
  <si>
    <t>十一段</t>
    <rPh sb="0" eb="1">
      <t>ジュウ</t>
    </rPh>
    <rPh sb="1" eb="3">
      <t>イチダン</t>
    </rPh>
    <phoneticPr fontId="1"/>
  </si>
  <si>
    <t>二十段</t>
    <rPh sb="0" eb="1">
      <t>ニ</t>
    </rPh>
    <phoneticPr fontId="1"/>
  </si>
  <si>
    <t>不合格</t>
    <rPh sb="0" eb="3">
      <t>フゴウカク</t>
    </rPh>
    <phoneticPr fontId="1"/>
  </si>
  <si>
    <t>賞状送付先（郵便番号から）</t>
    <rPh sb="0" eb="2">
      <t>ショウジョウ</t>
    </rPh>
    <rPh sb="2" eb="5">
      <t>ソウフサキ</t>
    </rPh>
    <rPh sb="6" eb="10">
      <t>ユウビンバンゴウ</t>
    </rPh>
    <phoneticPr fontId="1"/>
  </si>
  <si>
    <t>※賞状記載の日付は成績提出締切日（毎月２７日）となります。</t>
    <rPh sb="1" eb="3">
      <t>ショウジョウ</t>
    </rPh>
    <rPh sb="3" eb="5">
      <t>キサイ</t>
    </rPh>
    <rPh sb="6" eb="8">
      <t>ヒヅケ</t>
    </rPh>
    <rPh sb="9" eb="11">
      <t>セイセキ</t>
    </rPh>
    <rPh sb="11" eb="13">
      <t>テイシュツ</t>
    </rPh>
    <rPh sb="13" eb="16">
      <t>シメキリビ</t>
    </rPh>
    <rPh sb="17" eb="19">
      <t>マイツキ</t>
    </rPh>
    <rPh sb="21" eb="22">
      <t>ニチ</t>
    </rPh>
    <phoneticPr fontId="1"/>
  </si>
  <si>
    <t>楽天銀行　第四営業支店(254)　普通7385732</t>
    <rPh sb="0" eb="4">
      <t>ラクテンギンコウ</t>
    </rPh>
    <rPh sb="5" eb="11">
      <t>ダイヨンエイギョウシテン</t>
    </rPh>
    <phoneticPr fontId="1"/>
  </si>
  <si>
    <t>名義：一般社団法人 日本フラッシュ暗算協会 ＦａＳＴ実行委員会</t>
    <phoneticPr fontId="1"/>
  </si>
  <si>
    <t>No.</t>
  </si>
  <si>
    <t>FaST-ID</t>
  </si>
  <si>
    <t>姓</t>
  </si>
  <si>
    <t>名</t>
  </si>
  <si>
    <t>年</t>
  </si>
  <si>
    <t>合格ID</t>
  </si>
  <si>
    <t>合格級</t>
  </si>
  <si>
    <t>名前</t>
  </si>
  <si>
    <r>
      <t>あんざん検定　『超上級』　点数報告書</t>
    </r>
    <r>
      <rPr>
        <b/>
        <sz val="11"/>
        <color rgb="FFFFFF00"/>
        <rFont val="HGP明朝B"/>
        <family val="1"/>
        <charset val="128"/>
      </rPr>
      <t>（競技そろばん検定-暗算部門-)</t>
    </r>
    <rPh sb="4" eb="6">
      <t>ケンテイ</t>
    </rPh>
    <rPh sb="8" eb="11">
      <t>チョウジョウキュウ</t>
    </rPh>
    <phoneticPr fontId="1"/>
  </si>
  <si>
    <r>
      <t>あんざん検定　『上級』　点数報告書</t>
    </r>
    <r>
      <rPr>
        <b/>
        <sz val="11"/>
        <color theme="0"/>
        <rFont val="HGP明朝B"/>
        <family val="1"/>
        <charset val="128"/>
      </rPr>
      <t>（競技そろばん検定-暗算部門-)</t>
    </r>
    <rPh sb="4" eb="6">
      <t>ケンテイ</t>
    </rPh>
    <rPh sb="8" eb="9">
      <t>ウエ</t>
    </rPh>
    <phoneticPr fontId="1"/>
  </si>
  <si>
    <r>
      <t>あんざん検定　『中級』　点数報告書</t>
    </r>
    <r>
      <rPr>
        <b/>
        <sz val="11"/>
        <color theme="0"/>
        <rFont val="HGP明朝B"/>
        <family val="1"/>
        <charset val="128"/>
      </rPr>
      <t>（競技そろばん検定-暗算部門-)</t>
    </r>
    <rPh sb="4" eb="6">
      <t>ケンテイ</t>
    </rPh>
    <rPh sb="8" eb="9">
      <t>ナカ</t>
    </rPh>
    <phoneticPr fontId="1"/>
  </si>
  <si>
    <r>
      <t>あんざん検定　『初級』　点数報告書</t>
    </r>
    <r>
      <rPr>
        <b/>
        <sz val="11"/>
        <color theme="7" tint="-0.499984740745262"/>
        <rFont val="HGP明朝B"/>
        <family val="1"/>
        <charset val="128"/>
      </rPr>
      <t>（競技そろばん検定-暗算部門-)</t>
    </r>
    <rPh sb="4" eb="6">
      <t>ケンテイ</t>
    </rPh>
    <rPh sb="18" eb="20">
      <t>キョウギ</t>
    </rPh>
    <rPh sb="24" eb="26">
      <t>ケンテイ</t>
    </rPh>
    <rPh sb="27" eb="29">
      <t>アンザン</t>
    </rPh>
    <rPh sb="29" eb="31">
      <t>ブモン</t>
    </rPh>
    <phoneticPr fontId="1"/>
  </si>
  <si>
    <r>
      <t>あんざん検定</t>
    </r>
    <r>
      <rPr>
        <b/>
        <sz val="11"/>
        <color theme="0"/>
        <rFont val="HGP明朝B"/>
        <family val="1"/>
        <charset val="128"/>
      </rPr>
      <t>（競技そろばん検定-暗算部門-）</t>
    </r>
    <r>
      <rPr>
        <b/>
        <sz val="20"/>
        <color theme="0"/>
        <rFont val="HGP明朝B"/>
        <family val="1"/>
        <charset val="128"/>
      </rPr>
      <t>点数報告書　団体設定</t>
    </r>
    <rPh sb="4" eb="6">
      <t>ケンテイ</t>
    </rPh>
    <rPh sb="7" eb="9">
      <t>キョウギ</t>
    </rPh>
    <rPh sb="13" eb="15">
      <t>ケンテイ</t>
    </rPh>
    <rPh sb="16" eb="20">
      <t>アンザンブモン</t>
    </rPh>
    <rPh sb="22" eb="24">
      <t>テンスウ</t>
    </rPh>
    <rPh sb="24" eb="27">
      <t>ホウコクショ</t>
    </rPh>
    <rPh sb="28" eb="30">
      <t>ダンタイ</t>
    </rPh>
    <rPh sb="30" eb="32">
      <t>セッテイ</t>
    </rPh>
    <phoneticPr fontId="1"/>
  </si>
  <si>
    <t>生年月日</t>
    <rPh sb="0" eb="4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</si>
</sst>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1"/>
      <color rgb="FF0070C0"/>
      <name val="HGP明朝B"/>
      <family val="1"/>
      <charset val="128"/>
    </font>
    <font>
      <sz val="11"/>
      <color rgb="FFFF0000"/>
      <name val="HGP明朝B"/>
      <family val="1"/>
      <charset val="128"/>
    </font>
    <font>
      <b/>
      <sz val="20"/>
      <color theme="7" tint="-0.499984740745262"/>
      <name val="HGP明朝B"/>
      <family val="1"/>
      <charset val="128"/>
    </font>
    <font>
      <b/>
      <sz val="11"/>
      <color rgb="FFFFFF00"/>
      <name val="HGP明朝B"/>
      <family val="1"/>
      <charset val="128"/>
    </font>
    <font>
      <b/>
      <sz val="20"/>
      <color theme="0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b/>
      <sz val="20"/>
      <color rgb="FFFFFF00"/>
      <name val="HGP明朝B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b/>
      <sz val="14"/>
      <color rgb="FFFF0000"/>
      <name val="HGP明朝B"/>
      <family val="1"/>
      <charset val="128"/>
    </font>
    <font>
      <b/>
      <sz val="16"/>
      <color rgb="FFFFFF00"/>
      <name val="HGP明朝B"/>
      <family val="1"/>
      <charset val="128"/>
    </font>
    <font>
      <b/>
      <sz val="14"/>
      <name val="HGP明朝B"/>
      <family val="1"/>
      <charset val="128"/>
    </font>
    <font>
      <sz val="14"/>
      <color theme="0"/>
      <name val="ＭＳ Ｐゴシック"/>
      <family val="3"/>
      <charset val="128"/>
    </font>
    <font>
      <u/>
      <sz val="20"/>
      <color theme="10"/>
      <name val="ＭＳ Ｐゴシック"/>
      <family val="2"/>
      <charset val="128"/>
      <scheme val="minor"/>
    </font>
    <font>
      <b/>
      <u/>
      <sz val="20"/>
      <color rgb="FF00B0F0"/>
      <name val="HGP明朝B"/>
      <family val="1"/>
      <charset val="128"/>
    </font>
    <font>
      <sz val="12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11"/>
      <color theme="0"/>
      <name val="HGP明朝B"/>
      <family val="1"/>
      <charset val="128"/>
    </font>
    <font>
      <b/>
      <sz val="11"/>
      <color theme="7" tint="-0.499984740745262"/>
      <name val="HGP明朝B"/>
      <family val="1"/>
      <charset val="128"/>
    </font>
    <font>
      <sz val="9"/>
      <color theme="1"/>
      <name val="HGP明朝B"/>
      <family val="1"/>
      <charset val="128"/>
    </font>
    <font>
      <sz val="11"/>
      <color theme="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HGP明朝B"/>
      <family val="1"/>
      <charset val="128"/>
    </font>
    <font>
      <b/>
      <sz val="20"/>
      <color rgb="FFFF0000"/>
      <name val="HGP明朝B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shrinkToFit="1"/>
    </xf>
    <xf numFmtId="0" fontId="2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horizontal="right" vertical="center"/>
    </xf>
    <xf numFmtId="0" fontId="11" fillId="2" borderId="28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shrinkToFit="1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shrinkToFit="1"/>
    </xf>
    <xf numFmtId="0" fontId="7" fillId="2" borderId="0" xfId="0" applyFont="1" applyFill="1">
      <alignment vertical="center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18" fillId="0" borderId="19" xfId="0" applyFont="1" applyBorder="1" applyAlignment="1">
      <alignment horizontal="center" vertical="center" shrinkToFit="1"/>
    </xf>
    <xf numFmtId="0" fontId="19" fillId="2" borderId="0" xfId="0" applyFont="1" applyFill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 shrinkToFit="1"/>
      <protection locked="0"/>
    </xf>
    <xf numFmtId="0" fontId="2" fillId="4" borderId="8" xfId="0" applyFont="1" applyFill="1" applyBorder="1" applyAlignment="1" applyProtection="1">
      <alignment vertical="center" shrinkToFit="1"/>
      <protection locked="0"/>
    </xf>
    <xf numFmtId="0" fontId="2" fillId="4" borderId="8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" fillId="0" borderId="37" xfId="0" applyFont="1" applyBorder="1">
      <alignment vertical="center"/>
    </xf>
    <xf numFmtId="0" fontId="4" fillId="5" borderId="4" xfId="0" applyFont="1" applyFill="1" applyBorder="1" applyAlignment="1" applyProtection="1">
      <alignment horizontal="center" shrinkToFit="1"/>
      <protection locked="0"/>
    </xf>
    <xf numFmtId="0" fontId="4" fillId="5" borderId="1" xfId="0" applyFont="1" applyFill="1" applyBorder="1" applyAlignment="1" applyProtection="1">
      <alignment horizontal="center" shrinkToFit="1"/>
      <protection locked="0"/>
    </xf>
    <xf numFmtId="0" fontId="23" fillId="2" borderId="0" xfId="0" applyFont="1" applyFill="1">
      <alignment vertical="center"/>
    </xf>
    <xf numFmtId="0" fontId="25" fillId="2" borderId="0" xfId="0" applyFont="1" applyFill="1" applyAlignment="1">
      <alignment horizontal="left" vertical="center" shrinkToFit="1"/>
    </xf>
    <xf numFmtId="0" fontId="23" fillId="2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2" fillId="4" borderId="31" xfId="0" applyFont="1" applyFill="1" applyBorder="1" applyAlignment="1" applyProtection="1">
      <alignment horizontal="center" vertical="center" shrinkToFit="1"/>
      <protection locked="0"/>
    </xf>
    <xf numFmtId="0" fontId="2" fillId="4" borderId="39" xfId="0" applyFont="1" applyFill="1" applyBorder="1" applyAlignment="1" applyProtection="1">
      <alignment vertical="center" shrinkToFit="1"/>
      <protection locked="0"/>
    </xf>
    <xf numFmtId="0" fontId="15" fillId="9" borderId="10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right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left" vertical="center" shrinkToFit="1"/>
    </xf>
    <xf numFmtId="0" fontId="14" fillId="2" borderId="27" xfId="0" applyFont="1" applyFill="1" applyBorder="1" applyAlignment="1">
      <alignment horizontal="left" vertical="center" shrinkToFit="1"/>
    </xf>
    <xf numFmtId="0" fontId="14" fillId="2" borderId="33" xfId="0" applyFont="1" applyFill="1" applyBorder="1" applyAlignment="1">
      <alignment horizontal="left" vertical="center" shrinkToFit="1"/>
    </xf>
    <xf numFmtId="0" fontId="14" fillId="2" borderId="34" xfId="0" applyFont="1" applyFill="1" applyBorder="1" applyAlignment="1">
      <alignment horizontal="left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14" fillId="2" borderId="35" xfId="0" applyFont="1" applyFill="1" applyBorder="1" applyAlignment="1">
      <alignment horizontal="left" vertical="center" shrinkToFit="1"/>
    </xf>
    <xf numFmtId="0" fontId="16" fillId="2" borderId="29" xfId="1" applyFont="1" applyFill="1" applyBorder="1" applyAlignment="1" applyProtection="1">
      <alignment horizontal="center" vertical="center" shrinkToFit="1"/>
    </xf>
    <xf numFmtId="0" fontId="17" fillId="2" borderId="29" xfId="1" applyFont="1" applyFill="1" applyBorder="1" applyAlignment="1" applyProtection="1">
      <alignment horizontal="center" vertical="center" shrinkToFit="1"/>
    </xf>
    <xf numFmtId="0" fontId="17" fillId="2" borderId="30" xfId="1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4"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teifas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0"/>
  <sheetViews>
    <sheetView tabSelected="1" workbookViewId="0">
      <selection sqref="A1:I1"/>
    </sheetView>
  </sheetViews>
  <sheetFormatPr defaultColWidth="12.6328125" defaultRowHeight="29.25" customHeight="1" x14ac:dyDescent="0.2"/>
  <cols>
    <col min="1" max="1" width="22.08984375" style="21" customWidth="1"/>
    <col min="2" max="16384" width="12.6328125" style="21"/>
  </cols>
  <sheetData>
    <row r="1" spans="1:26" ht="29.25" customHeight="1" thickBot="1" x14ac:dyDescent="0.25">
      <c r="A1" s="63" t="s">
        <v>218</v>
      </c>
      <c r="B1" s="64"/>
      <c r="C1" s="64"/>
      <c r="D1" s="64"/>
      <c r="E1" s="64"/>
      <c r="F1" s="64"/>
      <c r="G1" s="64"/>
      <c r="H1" s="64"/>
      <c r="I1" s="65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2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9.25" customHeight="1" thickBot="1" x14ac:dyDescent="0.25">
      <c r="A3" s="69" t="s">
        <v>59</v>
      </c>
      <c r="B3" s="70"/>
      <c r="C3" s="70"/>
      <c r="D3" s="71"/>
    </row>
    <row r="4" spans="1:26" ht="29.25" customHeight="1" thickBot="1" x14ac:dyDescent="0.25">
      <c r="I4" s="36" t="s">
        <v>203</v>
      </c>
    </row>
    <row r="5" spans="1:26" ht="29.25" customHeight="1" x14ac:dyDescent="0.2">
      <c r="A5" s="15" t="s">
        <v>0</v>
      </c>
      <c r="B5" s="16"/>
      <c r="C5" s="17" t="s">
        <v>173</v>
      </c>
      <c r="D5" s="16"/>
      <c r="E5" s="17" t="s">
        <v>1</v>
      </c>
      <c r="F5" s="16"/>
      <c r="G5" s="17" t="s">
        <v>8</v>
      </c>
      <c r="H5" s="17" t="str">
        <f>IF(ISERROR(VLOOKUP(B5&amp;D5,計算!$P$1:$Q$1091,2,FALSE)),"",VLOOKUP(B5&amp;D5,計算!$P$1:$Q$1091,2,FALSE))</f>
        <v/>
      </c>
      <c r="I5" s="18" t="s">
        <v>2</v>
      </c>
    </row>
    <row r="6" spans="1:26" ht="29.25" customHeight="1" x14ac:dyDescent="0.2">
      <c r="A6" s="19" t="s">
        <v>3</v>
      </c>
      <c r="B6" s="91"/>
      <c r="C6" s="91"/>
      <c r="D6" s="91"/>
      <c r="E6" s="91"/>
      <c r="F6" s="91"/>
      <c r="G6" s="91"/>
      <c r="H6" s="91"/>
      <c r="I6" s="92"/>
    </row>
    <row r="7" spans="1:26" ht="29.25" customHeight="1" x14ac:dyDescent="0.2">
      <c r="A7" s="19" t="s">
        <v>4</v>
      </c>
      <c r="B7" s="91"/>
      <c r="C7" s="91"/>
      <c r="D7" s="91"/>
      <c r="E7" s="91"/>
      <c r="F7" s="91"/>
      <c r="G7" s="91"/>
      <c r="H7" s="91"/>
      <c r="I7" s="92"/>
    </row>
    <row r="8" spans="1:26" ht="29.25" customHeight="1" thickBot="1" x14ac:dyDescent="0.25">
      <c r="A8" s="35" t="s">
        <v>202</v>
      </c>
      <c r="B8" s="93"/>
      <c r="C8" s="93"/>
      <c r="D8" s="93"/>
      <c r="E8" s="93"/>
      <c r="F8" s="93"/>
      <c r="G8" s="93"/>
      <c r="H8" s="93"/>
      <c r="I8" s="94"/>
    </row>
    <row r="9" spans="1:26" ht="29.25" customHeight="1" thickBot="1" x14ac:dyDescent="0.25"/>
    <row r="10" spans="1:26" ht="29.25" customHeight="1" x14ac:dyDescent="0.2">
      <c r="A10" s="22" t="s">
        <v>64</v>
      </c>
      <c r="B10" s="72" t="str">
        <f>IF(H5="","",B6&amp;B7&amp;"-あんざん_"&amp;H5)</f>
        <v/>
      </c>
      <c r="C10" s="73"/>
      <c r="D10" s="73"/>
      <c r="E10" s="73"/>
      <c r="F10" s="74"/>
      <c r="G10" s="78" t="str">
        <f>IF(B10="-","",IF(B11="","","に変更してください。"))</f>
        <v/>
      </c>
      <c r="H10" s="79"/>
      <c r="I10" s="80"/>
    </row>
    <row r="11" spans="1:26" ht="29.25" customHeight="1" x14ac:dyDescent="0.2">
      <c r="A11" s="23" t="s">
        <v>66</v>
      </c>
      <c r="B11" s="75" t="str">
        <f>IF(H5="","","第"&amp;H5&amp;"回競技そろばん検定結果")</f>
        <v/>
      </c>
      <c r="C11" s="76"/>
      <c r="D11" s="76"/>
      <c r="E11" s="76"/>
      <c r="F11" s="77"/>
      <c r="G11" s="81"/>
      <c r="H11" s="82"/>
      <c r="I11" s="83"/>
    </row>
    <row r="12" spans="1:26" ht="29.25" customHeight="1" thickBot="1" x14ac:dyDescent="0.25">
      <c r="A12" s="24" t="s">
        <v>65</v>
      </c>
      <c r="B12" s="84" t="s">
        <v>175</v>
      </c>
      <c r="C12" s="85"/>
      <c r="D12" s="85"/>
      <c r="E12" s="85"/>
      <c r="F12" s="85"/>
      <c r="G12" s="85"/>
      <c r="H12" s="85"/>
      <c r="I12" s="86"/>
    </row>
    <row r="13" spans="1:26" ht="29.25" customHeight="1" x14ac:dyDescent="0.2">
      <c r="A13" s="67" t="s">
        <v>67</v>
      </c>
      <c r="B13" s="87" t="s">
        <v>204</v>
      </c>
      <c r="C13" s="87"/>
      <c r="D13" s="87"/>
      <c r="E13" s="87"/>
      <c r="F13" s="87"/>
      <c r="G13" s="87"/>
      <c r="H13" s="87"/>
      <c r="I13" s="88"/>
    </row>
    <row r="14" spans="1:26" ht="29.25" customHeight="1" thickBot="1" x14ac:dyDescent="0.25">
      <c r="A14" s="68"/>
      <c r="B14" s="89" t="s">
        <v>205</v>
      </c>
      <c r="C14" s="89"/>
      <c r="D14" s="89"/>
      <c r="E14" s="89"/>
      <c r="F14" s="89"/>
      <c r="G14" s="89"/>
      <c r="H14" s="89"/>
      <c r="I14" s="90"/>
    </row>
    <row r="16" spans="1:26" ht="29.25" customHeight="1" thickBot="1" x14ac:dyDescent="0.25"/>
    <row r="17" spans="1:9" ht="29.25" customHeight="1" thickBot="1" x14ac:dyDescent="0.25">
      <c r="A17" s="60" t="s">
        <v>174</v>
      </c>
      <c r="B17" s="61"/>
      <c r="C17" s="61"/>
      <c r="D17" s="61"/>
      <c r="E17" s="61"/>
      <c r="F17" s="61"/>
      <c r="G17" s="61"/>
      <c r="H17" s="61"/>
      <c r="I17" s="62"/>
    </row>
    <row r="20" spans="1:9" ht="29.25" customHeight="1" x14ac:dyDescent="0.2">
      <c r="H20" s="66"/>
      <c r="I20" s="66"/>
    </row>
  </sheetData>
  <sheetProtection sheet="1" objects="1" scenarios="1"/>
  <mergeCells count="14">
    <mergeCell ref="A17:I17"/>
    <mergeCell ref="A1:I1"/>
    <mergeCell ref="H20:I20"/>
    <mergeCell ref="A13:A14"/>
    <mergeCell ref="A3:D3"/>
    <mergeCell ref="B10:F10"/>
    <mergeCell ref="B11:F11"/>
    <mergeCell ref="G10:I11"/>
    <mergeCell ref="B12:I12"/>
    <mergeCell ref="B13:I13"/>
    <mergeCell ref="B14:I14"/>
    <mergeCell ref="B6:I6"/>
    <mergeCell ref="B7:I7"/>
    <mergeCell ref="B8:I8"/>
  </mergeCells>
  <phoneticPr fontId="1"/>
  <hyperlinks>
    <hyperlink ref="B12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297"/>
  <sheetViews>
    <sheetView workbookViewId="0">
      <selection sqref="A1:V1"/>
    </sheetView>
  </sheetViews>
  <sheetFormatPr defaultColWidth="9" defaultRowHeight="13" x14ac:dyDescent="0.2"/>
  <cols>
    <col min="1" max="1" width="13.6328125" style="2" customWidth="1"/>
    <col min="2" max="2" width="23.6328125" style="2" customWidth="1"/>
    <col min="3" max="4" width="10.453125" style="2" customWidth="1"/>
    <col min="5" max="12" width="6.7265625" style="2" customWidth="1"/>
    <col min="13" max="14" width="9" style="2" hidden="1" customWidth="1"/>
    <col min="15" max="15" width="9" style="2"/>
    <col min="16" max="17" width="0" style="2" hidden="1" customWidth="1"/>
    <col min="18" max="18" width="9" style="2"/>
    <col min="19" max="20" width="0" style="2" hidden="1" customWidth="1"/>
    <col min="21" max="22" width="9" style="2"/>
    <col min="23" max="24" width="0" style="13" hidden="1" customWidth="1"/>
    <col min="25" max="46" width="9" style="13"/>
    <col min="47" max="16384" width="9" style="2"/>
  </cols>
  <sheetData>
    <row r="1" spans="1:24" ht="23.5" x14ac:dyDescent="0.2">
      <c r="A1" s="95" t="s">
        <v>217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4" ht="13" customHeight="1" x14ac:dyDescent="0.2">
      <c r="A2" s="96" t="str">
        <f>IF(W6=0,"","「レベル」のセルにエラーが発生しています")</f>
        <v/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4" ht="13.5" customHeight="1" thickBo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4" ht="13.5" thickBot="1" x14ac:dyDescent="0.25">
      <c r="A4" s="98" t="s">
        <v>59</v>
      </c>
      <c r="B4" s="98"/>
      <c r="C4" s="98"/>
      <c r="D4" s="99"/>
      <c r="E4" s="100" t="s">
        <v>219</v>
      </c>
      <c r="F4" s="101"/>
      <c r="G4" s="102"/>
      <c r="H4" s="100" t="s">
        <v>14</v>
      </c>
      <c r="I4" s="101"/>
      <c r="J4" s="101"/>
      <c r="K4" s="101"/>
      <c r="L4" s="102"/>
      <c r="M4" s="51"/>
      <c r="N4" s="44"/>
      <c r="O4" s="103" t="s">
        <v>13</v>
      </c>
      <c r="P4" s="103"/>
      <c r="Q4" s="103"/>
      <c r="R4" s="103"/>
      <c r="S4" s="103"/>
      <c r="T4" s="103"/>
      <c r="U4" s="103"/>
      <c r="V4" s="104"/>
    </row>
    <row r="5" spans="1:24" ht="13.5" thickBot="1" x14ac:dyDescent="0.25">
      <c r="A5" s="3" t="s">
        <v>5</v>
      </c>
      <c r="B5" s="3" t="s">
        <v>176</v>
      </c>
      <c r="C5" s="3" t="s">
        <v>6</v>
      </c>
      <c r="D5" s="3" t="s">
        <v>7</v>
      </c>
      <c r="E5" s="38" t="s">
        <v>178</v>
      </c>
      <c r="F5" s="3" t="s">
        <v>1</v>
      </c>
      <c r="G5" s="3" t="s">
        <v>8</v>
      </c>
      <c r="H5" s="3" t="s">
        <v>58</v>
      </c>
      <c r="I5" s="3" t="s">
        <v>9</v>
      </c>
      <c r="J5" s="3" t="s">
        <v>10</v>
      </c>
      <c r="K5" s="3" t="s">
        <v>11</v>
      </c>
      <c r="L5" s="3" t="s">
        <v>12</v>
      </c>
      <c r="M5" s="3"/>
      <c r="N5" s="3"/>
      <c r="O5" s="3" t="s">
        <v>49</v>
      </c>
      <c r="P5" s="3" t="s">
        <v>50</v>
      </c>
      <c r="Q5" s="3" t="s">
        <v>51</v>
      </c>
      <c r="R5" s="3" t="s">
        <v>50</v>
      </c>
      <c r="S5" s="3" t="s">
        <v>51</v>
      </c>
      <c r="T5" s="3"/>
      <c r="U5" s="3" t="s">
        <v>11</v>
      </c>
      <c r="V5" s="37" t="s">
        <v>13</v>
      </c>
    </row>
    <row r="6" spans="1:24" ht="13.5" thickBot="1" x14ac:dyDescent="0.25">
      <c r="A6" s="59" t="s">
        <v>62</v>
      </c>
      <c r="B6" s="58" t="s">
        <v>177</v>
      </c>
      <c r="C6" s="33" t="s">
        <v>53</v>
      </c>
      <c r="D6" s="20" t="s">
        <v>54</v>
      </c>
      <c r="E6" s="20">
        <v>2022</v>
      </c>
      <c r="F6" s="20">
        <v>11</v>
      </c>
      <c r="G6" s="20">
        <v>1</v>
      </c>
      <c r="H6" s="26" t="s">
        <v>57</v>
      </c>
      <c r="I6" s="20">
        <v>20</v>
      </c>
      <c r="J6" s="20">
        <v>15</v>
      </c>
      <c r="K6" s="20">
        <v>23</v>
      </c>
      <c r="L6" s="25">
        <f t="shared" ref="L6:L37" si="0">I6+J6+K6</f>
        <v>58</v>
      </c>
      <c r="M6" s="27">
        <f t="shared" ref="M6:M37" si="1">I6+100</f>
        <v>120</v>
      </c>
      <c r="N6" s="28">
        <f t="shared" ref="N6" si="2">IF(RIGHT(M6,1)="1",M6-1,IF(RIGHT(M6,1)="2",M6-2,IF(RIGHT(M6,1)="3",M6-3,IF(RIGHT(M6,1)="4",M6-4,IF(RIGHT(M6,1)="6",M6-1,IF(RIGHT(M6,1)="7",M6-2,IF(RIGHT(M6,1)="8",M6-3,IF(RIGHT(M6,1)="9",M6-4,M6))))))))</f>
        <v>120</v>
      </c>
      <c r="O6" s="29" t="str">
        <f>IF(COUNTA(A6),IF(ISERROR(VLOOKUP(I6+X6,計算!$A$16:$B$219,2)),"",VLOOKUP(I6+X6,計算!$A$16:$B$219,2)),"")</f>
        <v>8級</v>
      </c>
      <c r="P6" s="27">
        <f t="shared" ref="P6:P37" si="3">J6+100</f>
        <v>115</v>
      </c>
      <c r="Q6" s="28">
        <f t="shared" ref="Q6:Q7" si="4">IF(RIGHT(P6,1)="1",P6-1,IF(RIGHT(P6,1)="2",P6-2,IF(RIGHT(P6,1)="3",P6-3,IF(RIGHT(P6,1)="4",P6-4,IF(RIGHT(P6,1)="6",P6-1,IF(RIGHT(P6,1)="7",P6-2,IF(RIGHT(P6,1)="8",P6-3,IF(RIGHT(P6,1)="9",P6-4,P6))))))))</f>
        <v>115</v>
      </c>
      <c r="R6" s="29" t="str">
        <f>IF(COUNTA(A6),IF(ISERROR(VLOOKUP(I6+X6,計算!$A$16:$B$219,2)),"",VLOOKUP(I6+X6,計算!$A$16:$B$219,2)),"")</f>
        <v>8級</v>
      </c>
      <c r="S6" s="27">
        <f t="shared" ref="S6:S37" si="5">K6+100</f>
        <v>123</v>
      </c>
      <c r="T6" s="28">
        <f t="shared" ref="T6:T7" si="6">IF(RIGHT(S6,1)="1",S6-1,IF(RIGHT(S6,1)="2",S6-2,IF(RIGHT(S6,1)="3",S6-3,IF(RIGHT(S6,1)="4",S6-4,IF(RIGHT(S6,1)="6",S6-1,IF(RIGHT(S6,1)="7",S6-2,IF(RIGHT(S6,1)="8",S6-3,IF(RIGHT(S6,1)="9",S6-4,S6))))))))</f>
        <v>120</v>
      </c>
      <c r="U6" s="29" t="str">
        <f>IF(COUNTA(A6),IF(ISERROR(VLOOKUP(I6+X6,計算!$A$16:$B$219,2)),"",VLOOKUP(I6+X6,計算!$A$16:$B$219,2)),"")</f>
        <v>8級</v>
      </c>
      <c r="V6" s="30" t="str">
        <f>IF(COUNTA(A6),IF(ISERROR(VLOOKUP(MIN(I6,J6,K6)+X6,計算!$A$16:$B$219,2)),"",VLOOKUP(MIN(I6,J6,K6)+X6,計算!$A$16:$B$219,2)),"")</f>
        <v>9級</v>
      </c>
      <c r="W6" s="13">
        <f>SUM(W7:W156)</f>
        <v>0</v>
      </c>
      <c r="X6" s="13">
        <v>100</v>
      </c>
    </row>
    <row r="7" spans="1:24" x14ac:dyDescent="0.2">
      <c r="A7" s="10"/>
      <c r="B7" s="34"/>
      <c r="C7" s="10"/>
      <c r="D7" s="10"/>
      <c r="E7" s="10"/>
      <c r="F7" s="10"/>
      <c r="G7" s="10"/>
      <c r="H7" s="52" t="s">
        <v>57</v>
      </c>
      <c r="I7" s="10"/>
      <c r="J7" s="10"/>
      <c r="K7" s="10"/>
      <c r="L7" s="9">
        <f t="shared" si="0"/>
        <v>0</v>
      </c>
      <c r="M7" s="6">
        <f t="shared" si="1"/>
        <v>100</v>
      </c>
      <c r="N7" s="7">
        <f t="shared" ref="N7" si="7">IF(RIGHT(M7,1)="1",M7-1,IF(RIGHT(M7,1)="2",M7-2,IF(RIGHT(M7,1)="3",M7-3,IF(RIGHT(M7,1)="4",M7-4,IF(RIGHT(M7,1)="6",M7-1,IF(RIGHT(M7,1)="7",M7-2,IF(RIGHT(M7,1)="8",M7-3,IF(RIGHT(M7,1)="9",M7-4,M7))))))))</f>
        <v>100</v>
      </c>
      <c r="O7" s="8" t="str">
        <f>IF(COUNTA(A7),IF(ISERROR(VLOOKUP(I7+X7,計算!$A$16:$B$219,2)),"",VLOOKUP(I7+X7,計算!$A$16:$B$219,2)),"")</f>
        <v/>
      </c>
      <c r="P7" s="6">
        <f t="shared" si="3"/>
        <v>100</v>
      </c>
      <c r="Q7" s="7">
        <f t="shared" si="4"/>
        <v>100</v>
      </c>
      <c r="R7" s="8" t="str">
        <f>IF(COUNTA(A7),IF(ISERROR(VLOOKUP(J7+X7,計算!$A$16:$B$219,2)),"",VLOOKUP(J7+X7,計算!$A$16:$B$219,2)),"")</f>
        <v/>
      </c>
      <c r="S7" s="6">
        <f t="shared" si="5"/>
        <v>100</v>
      </c>
      <c r="T7" s="7">
        <f t="shared" si="6"/>
        <v>100</v>
      </c>
      <c r="U7" s="8" t="str">
        <f>IF(COUNTA(A7),IF(ISERROR(VLOOKUP(K7+X7,計算!$A$16:$B$219,2)),"",VLOOKUP(K7+X7,計算!$A$16:$B$219,2)),"")</f>
        <v/>
      </c>
      <c r="V7" s="12" t="str">
        <f>IF(COUNTA(A7),IF(ISERROR(VLOOKUP(MIN(I7,J7,K7)+X7,計算!$A$16:$B$219,2)),"",VLOOKUP(MIN(I7,J7,K7)+X7,計算!$A$16:$B$219,2)),"")</f>
        <v/>
      </c>
      <c r="W7" s="13">
        <f>IF(H7="初級",0,1)</f>
        <v>0</v>
      </c>
      <c r="X7" s="13">
        <v>100</v>
      </c>
    </row>
    <row r="8" spans="1:24" x14ac:dyDescent="0.2">
      <c r="A8" s="11"/>
      <c r="B8" s="34"/>
      <c r="C8" s="11"/>
      <c r="D8" s="11"/>
      <c r="E8" s="11"/>
      <c r="F8" s="11"/>
      <c r="G8" s="11"/>
      <c r="H8" s="53" t="s">
        <v>57</v>
      </c>
      <c r="I8" s="11"/>
      <c r="J8" s="11"/>
      <c r="K8" s="11"/>
      <c r="L8" s="9">
        <f t="shared" si="0"/>
        <v>0</v>
      </c>
      <c r="M8" s="6">
        <f t="shared" si="1"/>
        <v>100</v>
      </c>
      <c r="N8" s="7">
        <f t="shared" ref="N8:N9" si="8">IF(RIGHT(M8,1)="1",M8-1,IF(RIGHT(M8,1)="2",M8-2,IF(RIGHT(M8,1)="3",M8-3,IF(RIGHT(M8,1)="4",M8-4,IF(RIGHT(M8,1)="6",M8-1,IF(RIGHT(M8,1)="7",M8-2,IF(RIGHT(M8,1)="8",M8-3,IF(RIGHT(M8,1)="9",M8-4,M8))))))))</f>
        <v>100</v>
      </c>
      <c r="O8" s="8" t="str">
        <f>IF(COUNTA(A8),IF(ISERROR(VLOOKUP(I8+X8,計算!$A$16:$B$219,2)),"",VLOOKUP(I8+X8,計算!$A$16:$B$219,2)),"")</f>
        <v/>
      </c>
      <c r="P8" s="6">
        <f t="shared" si="3"/>
        <v>100</v>
      </c>
      <c r="Q8" s="7">
        <f t="shared" ref="Q8:Q71" si="9">IF(RIGHT(P8,1)="1",P8-1,IF(RIGHT(P8,1)="2",P8-2,IF(RIGHT(P8,1)="3",P8-3,IF(RIGHT(P8,1)="4",P8-4,IF(RIGHT(P8,1)="6",P8-1,IF(RIGHT(P8,1)="7",P8-2,IF(RIGHT(P8,1)="8",P8-3,IF(RIGHT(P8,1)="9",P8-4,P8))))))))</f>
        <v>100</v>
      </c>
      <c r="R8" s="8" t="str">
        <f>IF(COUNTA(A8),IF(ISERROR(VLOOKUP(J8+X8,計算!$A$16:$B$219,2)),"",VLOOKUP(J8+X8,計算!$A$16:$B$219,2)),"")</f>
        <v/>
      </c>
      <c r="S8" s="6">
        <f t="shared" si="5"/>
        <v>100</v>
      </c>
      <c r="T8" s="7">
        <f t="shared" ref="T8:T71" si="10">IF(RIGHT(S8,1)="1",S8-1,IF(RIGHT(S8,1)="2",S8-2,IF(RIGHT(S8,1)="3",S8-3,IF(RIGHT(S8,1)="4",S8-4,IF(RIGHT(S8,1)="6",S8-1,IF(RIGHT(S8,1)="7",S8-2,IF(RIGHT(S8,1)="8",S8-3,IF(RIGHT(S8,1)="9",S8-4,S8))))))))</f>
        <v>100</v>
      </c>
      <c r="U8" s="8" t="str">
        <f>IF(COUNTA(A8),IF(ISERROR(VLOOKUP(K8+X8,計算!$A$16:$B$219,2)),"",VLOOKUP(K8+X8,計算!$A$16:$B$219,2)),"")</f>
        <v/>
      </c>
      <c r="V8" s="12" t="str">
        <f>IF(COUNTA(A8),IF(ISERROR(VLOOKUP(MIN(I8,J8,K8)+X8,計算!$A$16:$B$219,2)),"",VLOOKUP(MIN(I8,J8,K8)+X8,計算!$A$16:$B$219,2)),"")</f>
        <v/>
      </c>
      <c r="W8" s="13">
        <f t="shared" ref="W8:W71" si="11">IF(H8="初級",0,1)</f>
        <v>0</v>
      </c>
      <c r="X8" s="13">
        <v>100</v>
      </c>
    </row>
    <row r="9" spans="1:24" x14ac:dyDescent="0.2">
      <c r="A9" s="11"/>
      <c r="B9" s="34"/>
      <c r="C9" s="11"/>
      <c r="D9" s="11"/>
      <c r="E9" s="11"/>
      <c r="F9" s="11"/>
      <c r="G9" s="11"/>
      <c r="H9" s="53" t="s">
        <v>57</v>
      </c>
      <c r="I9" s="11"/>
      <c r="J9" s="11"/>
      <c r="K9" s="11"/>
      <c r="L9" s="9">
        <f t="shared" si="0"/>
        <v>0</v>
      </c>
      <c r="M9" s="6">
        <f t="shared" si="1"/>
        <v>100</v>
      </c>
      <c r="N9" s="7">
        <f t="shared" si="8"/>
        <v>100</v>
      </c>
      <c r="O9" s="8" t="str">
        <f>IF(COUNTA(A9),IF(ISERROR(VLOOKUP(I9+X9,計算!$A$16:$B$219,2)),"",VLOOKUP(I9+X9,計算!$A$16:$B$219,2)),"")</f>
        <v/>
      </c>
      <c r="P9" s="6">
        <f t="shared" si="3"/>
        <v>100</v>
      </c>
      <c r="Q9" s="7">
        <f t="shared" si="9"/>
        <v>100</v>
      </c>
      <c r="R9" s="8" t="str">
        <f>IF(COUNTA(A9),IF(ISERROR(VLOOKUP(J9+X9,計算!$A$16:$B$219,2)),"",VLOOKUP(J9+X9,計算!$A$16:$B$219,2)),"")</f>
        <v/>
      </c>
      <c r="S9" s="6">
        <f t="shared" si="5"/>
        <v>100</v>
      </c>
      <c r="T9" s="7">
        <f t="shared" si="10"/>
        <v>100</v>
      </c>
      <c r="U9" s="8" t="str">
        <f>IF(COUNTA(A9),IF(ISERROR(VLOOKUP(K9+X9,計算!$A$16:$B$219,2)),"",VLOOKUP(K9+X9,計算!$A$16:$B$219,2)),"")</f>
        <v/>
      </c>
      <c r="V9" s="12" t="str">
        <f>IF(COUNTA(A9),IF(ISERROR(VLOOKUP(MIN(I9,J9,K9)+X9,計算!$A$16:$B$219,2)),"",VLOOKUP(MIN(I9,J9,K9)+X9,計算!$A$16:$B$219,2)),"")</f>
        <v/>
      </c>
      <c r="W9" s="13">
        <f t="shared" si="11"/>
        <v>0</v>
      </c>
      <c r="X9" s="13">
        <v>100</v>
      </c>
    </row>
    <row r="10" spans="1:24" x14ac:dyDescent="0.2">
      <c r="A10" s="11"/>
      <c r="B10" s="34"/>
      <c r="C10" s="11"/>
      <c r="D10" s="11"/>
      <c r="E10" s="11"/>
      <c r="F10" s="11"/>
      <c r="G10" s="11"/>
      <c r="H10" s="53" t="s">
        <v>57</v>
      </c>
      <c r="I10" s="11"/>
      <c r="J10" s="11"/>
      <c r="K10" s="11"/>
      <c r="L10" s="9">
        <f t="shared" si="0"/>
        <v>0</v>
      </c>
      <c r="M10" s="6">
        <f t="shared" si="1"/>
        <v>100</v>
      </c>
      <c r="N10" s="7">
        <f t="shared" ref="N10:N73" si="12">IF(RIGHT(M10,1)="1",M10-1,IF(RIGHT(M10,1)="2",M10-2,IF(RIGHT(M10,1)="3",M10-3,IF(RIGHT(M10,1)="4",M10-4,IF(RIGHT(M10,1)="6",M10-1,IF(RIGHT(M10,1)="7",M10-2,IF(RIGHT(M10,1)="8",M10-3,IF(RIGHT(M10,1)="9",M10-4,M10))))))))</f>
        <v>100</v>
      </c>
      <c r="O10" s="8" t="str">
        <f>IF(COUNTA(A10),IF(ISERROR(VLOOKUP(I10+X10,計算!$A$16:$B$219,2)),"",VLOOKUP(I10+X10,計算!$A$16:$B$219,2)),"")</f>
        <v/>
      </c>
      <c r="P10" s="6">
        <f t="shared" si="3"/>
        <v>100</v>
      </c>
      <c r="Q10" s="7">
        <f t="shared" si="9"/>
        <v>100</v>
      </c>
      <c r="R10" s="8" t="str">
        <f>IF(COUNTA(A10),IF(ISERROR(VLOOKUP(J10+X10,計算!$A$16:$B$219,2)),"",VLOOKUP(J10+X10,計算!$A$16:$B$219,2)),"")</f>
        <v/>
      </c>
      <c r="S10" s="6">
        <f t="shared" si="5"/>
        <v>100</v>
      </c>
      <c r="T10" s="7">
        <f t="shared" si="10"/>
        <v>100</v>
      </c>
      <c r="U10" s="8" t="str">
        <f>IF(COUNTA(A10),IF(ISERROR(VLOOKUP(K10+X10,計算!$A$16:$B$219,2)),"",VLOOKUP(K10+X10,計算!$A$16:$B$219,2)),"")</f>
        <v/>
      </c>
      <c r="V10" s="12" t="str">
        <f>IF(COUNTA(A10),IF(ISERROR(VLOOKUP(MIN(I10,J10,K10)+X10,計算!$A$16:$B$219,2)),"",VLOOKUP(MIN(I10,J10,K10)+X10,計算!$A$16:$B$219,2)),"")</f>
        <v/>
      </c>
      <c r="W10" s="13">
        <f t="shared" si="11"/>
        <v>0</v>
      </c>
      <c r="X10" s="13">
        <v>100</v>
      </c>
    </row>
    <row r="11" spans="1:24" x14ac:dyDescent="0.2">
      <c r="A11" s="11"/>
      <c r="B11" s="34"/>
      <c r="C11" s="11"/>
      <c r="D11" s="11"/>
      <c r="E11" s="11"/>
      <c r="F11" s="11"/>
      <c r="G11" s="11"/>
      <c r="H11" s="53" t="s">
        <v>57</v>
      </c>
      <c r="I11" s="11"/>
      <c r="J11" s="11"/>
      <c r="K11" s="11"/>
      <c r="L11" s="9">
        <f t="shared" si="0"/>
        <v>0</v>
      </c>
      <c r="M11" s="6">
        <f t="shared" si="1"/>
        <v>100</v>
      </c>
      <c r="N11" s="7">
        <f t="shared" si="12"/>
        <v>100</v>
      </c>
      <c r="O11" s="8" t="str">
        <f>IF(COUNTA(A11),IF(ISERROR(VLOOKUP(I11+X11,計算!$A$16:$B$219,2)),"",VLOOKUP(I11+X11,計算!$A$16:$B$219,2)),"")</f>
        <v/>
      </c>
      <c r="P11" s="6">
        <f t="shared" si="3"/>
        <v>100</v>
      </c>
      <c r="Q11" s="7">
        <f t="shared" si="9"/>
        <v>100</v>
      </c>
      <c r="R11" s="8" t="str">
        <f>IF(COUNTA(A11),IF(ISERROR(VLOOKUP(J11+X11,計算!$A$16:$B$219,2)),"",VLOOKUP(J11+X11,計算!$A$16:$B$219,2)),"")</f>
        <v/>
      </c>
      <c r="S11" s="6">
        <f t="shared" si="5"/>
        <v>100</v>
      </c>
      <c r="T11" s="7">
        <f t="shared" si="10"/>
        <v>100</v>
      </c>
      <c r="U11" s="8" t="str">
        <f>IF(COUNTA(A11),IF(ISERROR(VLOOKUP(K11+X11,計算!$A$16:$B$219,2)),"",VLOOKUP(K11+X11,計算!$A$16:$B$219,2)),"")</f>
        <v/>
      </c>
      <c r="V11" s="12" t="str">
        <f>IF(COUNTA(A11),IF(ISERROR(VLOOKUP(MIN(I11,J11,K11)+X11,計算!$A$16:$B$219,2)),"",VLOOKUP(MIN(I11,J11,K11)+X11,計算!$A$16:$B$219,2)),"")</f>
        <v/>
      </c>
      <c r="W11" s="13">
        <f t="shared" si="11"/>
        <v>0</v>
      </c>
      <c r="X11" s="13">
        <v>100</v>
      </c>
    </row>
    <row r="12" spans="1:24" x14ac:dyDescent="0.2">
      <c r="A12" s="11"/>
      <c r="B12" s="34"/>
      <c r="C12" s="11"/>
      <c r="D12" s="11"/>
      <c r="E12" s="11"/>
      <c r="F12" s="11"/>
      <c r="G12" s="11"/>
      <c r="H12" s="53" t="s">
        <v>57</v>
      </c>
      <c r="I12" s="11"/>
      <c r="J12" s="11"/>
      <c r="K12" s="11"/>
      <c r="L12" s="9">
        <f t="shared" si="0"/>
        <v>0</v>
      </c>
      <c r="M12" s="6">
        <f t="shared" si="1"/>
        <v>100</v>
      </c>
      <c r="N12" s="7">
        <f t="shared" si="12"/>
        <v>100</v>
      </c>
      <c r="O12" s="8" t="str">
        <f>IF(COUNTA(A12),IF(ISERROR(VLOOKUP(I12+X12,計算!$A$16:$B$219,2)),"",VLOOKUP(I12+X12,計算!$A$16:$B$219,2)),"")</f>
        <v/>
      </c>
      <c r="P12" s="6">
        <f t="shared" si="3"/>
        <v>100</v>
      </c>
      <c r="Q12" s="7">
        <f t="shared" si="9"/>
        <v>100</v>
      </c>
      <c r="R12" s="8" t="str">
        <f>IF(COUNTA(A12),IF(ISERROR(VLOOKUP(J12+X12,計算!$A$16:$B$219,2)),"",VLOOKUP(J12+X12,計算!$A$16:$B$219,2)),"")</f>
        <v/>
      </c>
      <c r="S12" s="6">
        <f t="shared" si="5"/>
        <v>100</v>
      </c>
      <c r="T12" s="7">
        <f t="shared" si="10"/>
        <v>100</v>
      </c>
      <c r="U12" s="8" t="str">
        <f>IF(COUNTA(A12),IF(ISERROR(VLOOKUP(K12+X12,計算!$A$16:$B$219,2)),"",VLOOKUP(K12+X12,計算!$A$16:$B$219,2)),"")</f>
        <v/>
      </c>
      <c r="V12" s="12" t="str">
        <f>IF(COUNTA(A12),IF(ISERROR(VLOOKUP(MIN(I12,J12,K12)+X12,計算!$A$16:$B$219,2)),"",VLOOKUP(MIN(I12,J12,K12)+X12,計算!$A$16:$B$219,2)),"")</f>
        <v/>
      </c>
      <c r="W12" s="13">
        <f t="shared" si="11"/>
        <v>0</v>
      </c>
      <c r="X12" s="13">
        <v>100</v>
      </c>
    </row>
    <row r="13" spans="1:24" x14ac:dyDescent="0.2">
      <c r="A13" s="11"/>
      <c r="B13" s="34"/>
      <c r="C13" s="11"/>
      <c r="D13" s="11"/>
      <c r="E13" s="11"/>
      <c r="F13" s="11"/>
      <c r="G13" s="11"/>
      <c r="H13" s="53" t="s">
        <v>57</v>
      </c>
      <c r="I13" s="11"/>
      <c r="J13" s="11"/>
      <c r="K13" s="11"/>
      <c r="L13" s="9">
        <f t="shared" si="0"/>
        <v>0</v>
      </c>
      <c r="M13" s="6">
        <f t="shared" si="1"/>
        <v>100</v>
      </c>
      <c r="N13" s="7">
        <f t="shared" si="12"/>
        <v>100</v>
      </c>
      <c r="O13" s="8" t="str">
        <f>IF(COUNTA(A13),IF(ISERROR(VLOOKUP(I13+X13,計算!$A$16:$B$219,2)),"",VLOOKUP(I13+X13,計算!$A$16:$B$219,2)),"")</f>
        <v/>
      </c>
      <c r="P13" s="6">
        <f t="shared" si="3"/>
        <v>100</v>
      </c>
      <c r="Q13" s="7">
        <f t="shared" si="9"/>
        <v>100</v>
      </c>
      <c r="R13" s="8" t="str">
        <f>IF(COUNTA(A13),IF(ISERROR(VLOOKUP(J13+X13,計算!$A$16:$B$219,2)),"",VLOOKUP(J13+X13,計算!$A$16:$B$219,2)),"")</f>
        <v/>
      </c>
      <c r="S13" s="6">
        <f t="shared" si="5"/>
        <v>100</v>
      </c>
      <c r="T13" s="7">
        <f t="shared" si="10"/>
        <v>100</v>
      </c>
      <c r="U13" s="8" t="str">
        <f>IF(COUNTA(A13),IF(ISERROR(VLOOKUP(K13+X13,計算!$A$16:$B$219,2)),"",VLOOKUP(K13+X13,計算!$A$16:$B$219,2)),"")</f>
        <v/>
      </c>
      <c r="V13" s="12" t="str">
        <f>IF(COUNTA(A13),IF(ISERROR(VLOOKUP(MIN(I13,J13,K13)+X13,計算!$A$16:$B$219,2)),"",VLOOKUP(MIN(I13,J13,K13)+X13,計算!$A$16:$B$219,2)),"")</f>
        <v/>
      </c>
      <c r="W13" s="13">
        <f t="shared" si="11"/>
        <v>0</v>
      </c>
      <c r="X13" s="13">
        <v>100</v>
      </c>
    </row>
    <row r="14" spans="1:24" x14ac:dyDescent="0.2">
      <c r="A14" s="11"/>
      <c r="B14" s="34"/>
      <c r="C14" s="11"/>
      <c r="D14" s="11"/>
      <c r="E14" s="11"/>
      <c r="F14" s="11"/>
      <c r="G14" s="11"/>
      <c r="H14" s="53" t="s">
        <v>57</v>
      </c>
      <c r="I14" s="11"/>
      <c r="J14" s="11"/>
      <c r="K14" s="11"/>
      <c r="L14" s="9">
        <f t="shared" si="0"/>
        <v>0</v>
      </c>
      <c r="M14" s="6">
        <f t="shared" si="1"/>
        <v>100</v>
      </c>
      <c r="N14" s="7">
        <f t="shared" si="12"/>
        <v>100</v>
      </c>
      <c r="O14" s="8" t="str">
        <f>IF(COUNTA(A14),IF(ISERROR(VLOOKUP(I14+X14,計算!$A$16:$B$219,2)),"",VLOOKUP(I14+X14,計算!$A$16:$B$219,2)),"")</f>
        <v/>
      </c>
      <c r="P14" s="6">
        <f t="shared" si="3"/>
        <v>100</v>
      </c>
      <c r="Q14" s="7">
        <f t="shared" si="9"/>
        <v>100</v>
      </c>
      <c r="R14" s="8" t="str">
        <f>IF(COUNTA(A14),IF(ISERROR(VLOOKUP(J14+X14,計算!$A$16:$B$219,2)),"",VLOOKUP(J14+X14,計算!$A$16:$B$219,2)),"")</f>
        <v/>
      </c>
      <c r="S14" s="6">
        <f t="shared" si="5"/>
        <v>100</v>
      </c>
      <c r="T14" s="7">
        <f t="shared" si="10"/>
        <v>100</v>
      </c>
      <c r="U14" s="8" t="str">
        <f>IF(COUNTA(A14),IF(ISERROR(VLOOKUP(K14+X14,計算!$A$16:$B$219,2)),"",VLOOKUP(K14+X14,計算!$A$16:$B$219,2)),"")</f>
        <v/>
      </c>
      <c r="V14" s="12" t="str">
        <f>IF(COUNTA(A14),IF(ISERROR(VLOOKUP(MIN(I14,J14,K14)+X14,計算!$A$16:$B$219,2)),"",VLOOKUP(MIN(I14,J14,K14)+X14,計算!$A$16:$B$219,2)),"")</f>
        <v/>
      </c>
      <c r="W14" s="13">
        <f t="shared" si="11"/>
        <v>0</v>
      </c>
      <c r="X14" s="13">
        <v>100</v>
      </c>
    </row>
    <row r="15" spans="1:24" x14ac:dyDescent="0.2">
      <c r="A15" s="11"/>
      <c r="B15" s="34"/>
      <c r="C15" s="11"/>
      <c r="D15" s="11"/>
      <c r="E15" s="11"/>
      <c r="F15" s="11"/>
      <c r="G15" s="11"/>
      <c r="H15" s="53" t="s">
        <v>57</v>
      </c>
      <c r="I15" s="11"/>
      <c r="J15" s="11"/>
      <c r="K15" s="11"/>
      <c r="L15" s="9">
        <f t="shared" si="0"/>
        <v>0</v>
      </c>
      <c r="M15" s="6">
        <f t="shared" si="1"/>
        <v>100</v>
      </c>
      <c r="N15" s="7">
        <f t="shared" si="12"/>
        <v>100</v>
      </c>
      <c r="O15" s="8" t="str">
        <f>IF(COUNTA(A15),IF(ISERROR(VLOOKUP(I15+X15,計算!$A$16:$B$219,2)),"",VLOOKUP(I15+X15,計算!$A$16:$B$219,2)),"")</f>
        <v/>
      </c>
      <c r="P15" s="6">
        <f t="shared" si="3"/>
        <v>100</v>
      </c>
      <c r="Q15" s="7">
        <f t="shared" si="9"/>
        <v>100</v>
      </c>
      <c r="R15" s="8" t="str">
        <f>IF(COUNTA(A15),IF(ISERROR(VLOOKUP(J15+X15,計算!$A$16:$B$219,2)),"",VLOOKUP(J15+X15,計算!$A$16:$B$219,2)),"")</f>
        <v/>
      </c>
      <c r="S15" s="6">
        <f t="shared" si="5"/>
        <v>100</v>
      </c>
      <c r="T15" s="7">
        <f t="shared" si="10"/>
        <v>100</v>
      </c>
      <c r="U15" s="8" t="str">
        <f>IF(COUNTA(A15),IF(ISERROR(VLOOKUP(K15+X15,計算!$A$16:$B$219,2)),"",VLOOKUP(K15+X15,計算!$A$16:$B$219,2)),"")</f>
        <v/>
      </c>
      <c r="V15" s="12" t="str">
        <f>IF(COUNTA(A15),IF(ISERROR(VLOOKUP(MIN(I15,J15,K15)+X15,計算!$A$16:$B$219,2)),"",VLOOKUP(MIN(I15,J15,K15)+X15,計算!$A$16:$B$219,2)),"")</f>
        <v/>
      </c>
      <c r="W15" s="13">
        <f t="shared" si="11"/>
        <v>0</v>
      </c>
      <c r="X15" s="13">
        <v>100</v>
      </c>
    </row>
    <row r="16" spans="1:24" x14ac:dyDescent="0.2">
      <c r="A16" s="11"/>
      <c r="B16" s="34"/>
      <c r="C16" s="11"/>
      <c r="D16" s="11"/>
      <c r="E16" s="11"/>
      <c r="F16" s="11"/>
      <c r="G16" s="11"/>
      <c r="H16" s="53" t="s">
        <v>57</v>
      </c>
      <c r="I16" s="11"/>
      <c r="J16" s="11"/>
      <c r="K16" s="11"/>
      <c r="L16" s="9">
        <f t="shared" si="0"/>
        <v>0</v>
      </c>
      <c r="M16" s="6">
        <f t="shared" si="1"/>
        <v>100</v>
      </c>
      <c r="N16" s="7">
        <f t="shared" si="12"/>
        <v>100</v>
      </c>
      <c r="O16" s="8" t="str">
        <f>IF(COUNTA(A16),IF(ISERROR(VLOOKUP(I16+X16,計算!$A$16:$B$219,2)),"",VLOOKUP(I16+X16,計算!$A$16:$B$219,2)),"")</f>
        <v/>
      </c>
      <c r="P16" s="6">
        <f t="shared" si="3"/>
        <v>100</v>
      </c>
      <c r="Q16" s="7">
        <f t="shared" si="9"/>
        <v>100</v>
      </c>
      <c r="R16" s="8" t="str">
        <f>IF(COUNTA(A16),IF(ISERROR(VLOOKUP(J16+X16,計算!$A$16:$B$219,2)),"",VLOOKUP(J16+X16,計算!$A$16:$B$219,2)),"")</f>
        <v/>
      </c>
      <c r="S16" s="6">
        <f t="shared" si="5"/>
        <v>100</v>
      </c>
      <c r="T16" s="7">
        <f t="shared" si="10"/>
        <v>100</v>
      </c>
      <c r="U16" s="8" t="str">
        <f>IF(COUNTA(A16),IF(ISERROR(VLOOKUP(K16+X16,計算!$A$16:$B$219,2)),"",VLOOKUP(K16+X16,計算!$A$16:$B$219,2)),"")</f>
        <v/>
      </c>
      <c r="V16" s="12" t="str">
        <f>IF(COUNTA(A16),IF(ISERROR(VLOOKUP(MIN(I16,J16,K16)+X16,計算!$A$16:$B$219,2)),"",VLOOKUP(MIN(I16,J16,K16)+X16,計算!$A$16:$B$219,2)),"")</f>
        <v/>
      </c>
      <c r="W16" s="13">
        <f t="shared" si="11"/>
        <v>0</v>
      </c>
      <c r="X16" s="13">
        <v>100</v>
      </c>
    </row>
    <row r="17" spans="1:24" x14ac:dyDescent="0.2">
      <c r="A17" s="11"/>
      <c r="B17" s="34"/>
      <c r="C17" s="11"/>
      <c r="D17" s="11"/>
      <c r="E17" s="11"/>
      <c r="F17" s="11"/>
      <c r="G17" s="11"/>
      <c r="H17" s="53" t="s">
        <v>57</v>
      </c>
      <c r="I17" s="11"/>
      <c r="J17" s="11"/>
      <c r="K17" s="11"/>
      <c r="L17" s="9">
        <f t="shared" si="0"/>
        <v>0</v>
      </c>
      <c r="M17" s="6">
        <f t="shared" si="1"/>
        <v>100</v>
      </c>
      <c r="N17" s="7">
        <f t="shared" si="12"/>
        <v>100</v>
      </c>
      <c r="O17" s="8" t="str">
        <f>IF(COUNTA(A17),IF(ISERROR(VLOOKUP(I17+X17,計算!$A$16:$B$219,2)),"",VLOOKUP(I17+X17,計算!$A$16:$B$219,2)),"")</f>
        <v/>
      </c>
      <c r="P17" s="6">
        <f t="shared" si="3"/>
        <v>100</v>
      </c>
      <c r="Q17" s="7">
        <f t="shared" si="9"/>
        <v>100</v>
      </c>
      <c r="R17" s="8" t="str">
        <f>IF(COUNTA(A17),IF(ISERROR(VLOOKUP(J17+X17,計算!$A$16:$B$219,2)),"",VLOOKUP(J17+X17,計算!$A$16:$B$219,2)),"")</f>
        <v/>
      </c>
      <c r="S17" s="6">
        <f t="shared" si="5"/>
        <v>100</v>
      </c>
      <c r="T17" s="7">
        <f t="shared" si="10"/>
        <v>100</v>
      </c>
      <c r="U17" s="8" t="str">
        <f>IF(COUNTA(A17),IF(ISERROR(VLOOKUP(K17+X17,計算!$A$16:$B$219,2)),"",VLOOKUP(K17+X17,計算!$A$16:$B$219,2)),"")</f>
        <v/>
      </c>
      <c r="V17" s="12" t="str">
        <f>IF(COUNTA(A17),IF(ISERROR(VLOOKUP(MIN(I17,J17,K17)+X17,計算!$A$16:$B$219,2)),"",VLOOKUP(MIN(I17,J17,K17)+X17,計算!$A$16:$B$219,2)),"")</f>
        <v/>
      </c>
      <c r="W17" s="13">
        <f t="shared" si="11"/>
        <v>0</v>
      </c>
      <c r="X17" s="13">
        <v>100</v>
      </c>
    </row>
    <row r="18" spans="1:24" x14ac:dyDescent="0.2">
      <c r="A18" s="11"/>
      <c r="B18" s="34"/>
      <c r="C18" s="11"/>
      <c r="D18" s="11"/>
      <c r="E18" s="11"/>
      <c r="F18" s="11"/>
      <c r="G18" s="11"/>
      <c r="H18" s="53" t="s">
        <v>57</v>
      </c>
      <c r="I18" s="11"/>
      <c r="J18" s="11"/>
      <c r="K18" s="11"/>
      <c r="L18" s="9">
        <f t="shared" si="0"/>
        <v>0</v>
      </c>
      <c r="M18" s="6">
        <f t="shared" si="1"/>
        <v>100</v>
      </c>
      <c r="N18" s="7">
        <f t="shared" si="12"/>
        <v>100</v>
      </c>
      <c r="O18" s="8" t="str">
        <f>IF(COUNTA(A18),IF(ISERROR(VLOOKUP(I18+X18,計算!$A$16:$B$219,2)),"",VLOOKUP(I18+X18,計算!$A$16:$B$219,2)),"")</f>
        <v/>
      </c>
      <c r="P18" s="6">
        <f t="shared" si="3"/>
        <v>100</v>
      </c>
      <c r="Q18" s="7">
        <f t="shared" si="9"/>
        <v>100</v>
      </c>
      <c r="R18" s="8" t="str">
        <f>IF(COUNTA(A18),IF(ISERROR(VLOOKUP(J18+X18,計算!$A$16:$B$219,2)),"",VLOOKUP(J18+X18,計算!$A$16:$B$219,2)),"")</f>
        <v/>
      </c>
      <c r="S18" s="6">
        <f t="shared" si="5"/>
        <v>100</v>
      </c>
      <c r="T18" s="7">
        <f t="shared" si="10"/>
        <v>100</v>
      </c>
      <c r="U18" s="8" t="str">
        <f>IF(COUNTA(A18),IF(ISERROR(VLOOKUP(K18+X18,計算!$A$16:$B$219,2)),"",VLOOKUP(K18+X18,計算!$A$16:$B$219,2)),"")</f>
        <v/>
      </c>
      <c r="V18" s="12" t="str">
        <f>IF(COUNTA(A18),IF(ISERROR(VLOOKUP(MIN(I18,J18,K18)+X18,計算!$A$16:$B$219,2)),"",VLOOKUP(MIN(I18,J18,K18)+X18,計算!$A$16:$B$219,2)),"")</f>
        <v/>
      </c>
      <c r="W18" s="13">
        <f t="shared" si="11"/>
        <v>0</v>
      </c>
      <c r="X18" s="13">
        <v>100</v>
      </c>
    </row>
    <row r="19" spans="1:24" x14ac:dyDescent="0.2">
      <c r="A19" s="11"/>
      <c r="B19" s="34"/>
      <c r="C19" s="11"/>
      <c r="D19" s="11"/>
      <c r="E19" s="11"/>
      <c r="F19" s="11"/>
      <c r="G19" s="11"/>
      <c r="H19" s="53" t="s">
        <v>57</v>
      </c>
      <c r="I19" s="11"/>
      <c r="J19" s="11"/>
      <c r="K19" s="11"/>
      <c r="L19" s="9">
        <f t="shared" si="0"/>
        <v>0</v>
      </c>
      <c r="M19" s="6">
        <f t="shared" si="1"/>
        <v>100</v>
      </c>
      <c r="N19" s="7">
        <f t="shared" si="12"/>
        <v>100</v>
      </c>
      <c r="O19" s="8" t="str">
        <f>IF(COUNTA(A19),IF(ISERROR(VLOOKUP(I19+X19,計算!$A$16:$B$219,2)),"",VLOOKUP(I19+X19,計算!$A$16:$B$219,2)),"")</f>
        <v/>
      </c>
      <c r="P19" s="6">
        <f t="shared" si="3"/>
        <v>100</v>
      </c>
      <c r="Q19" s="7">
        <f t="shared" si="9"/>
        <v>100</v>
      </c>
      <c r="R19" s="8" t="str">
        <f>IF(COUNTA(A19),IF(ISERROR(VLOOKUP(J19+X19,計算!$A$16:$B$219,2)),"",VLOOKUP(J19+X19,計算!$A$16:$B$219,2)),"")</f>
        <v/>
      </c>
      <c r="S19" s="6">
        <f t="shared" si="5"/>
        <v>100</v>
      </c>
      <c r="T19" s="7">
        <f t="shared" si="10"/>
        <v>100</v>
      </c>
      <c r="U19" s="8" t="str">
        <f>IF(COUNTA(A19),IF(ISERROR(VLOOKUP(K19+X19,計算!$A$16:$B$219,2)),"",VLOOKUP(K19+X19,計算!$A$16:$B$219,2)),"")</f>
        <v/>
      </c>
      <c r="V19" s="12" t="str">
        <f>IF(COUNTA(A19),IF(ISERROR(VLOOKUP(MIN(I19,J19,K19)+X19,計算!$A$16:$B$219,2)),"",VLOOKUP(MIN(I19,J19,K19)+X19,計算!$A$16:$B$219,2)),"")</f>
        <v/>
      </c>
      <c r="W19" s="13">
        <f t="shared" si="11"/>
        <v>0</v>
      </c>
      <c r="X19" s="13">
        <v>100</v>
      </c>
    </row>
    <row r="20" spans="1:24" x14ac:dyDescent="0.2">
      <c r="A20" s="11"/>
      <c r="B20" s="34"/>
      <c r="C20" s="11"/>
      <c r="D20" s="11"/>
      <c r="E20" s="11"/>
      <c r="F20" s="11"/>
      <c r="G20" s="11"/>
      <c r="H20" s="53" t="s">
        <v>57</v>
      </c>
      <c r="I20" s="11"/>
      <c r="J20" s="11"/>
      <c r="K20" s="11"/>
      <c r="L20" s="9">
        <f t="shared" si="0"/>
        <v>0</v>
      </c>
      <c r="M20" s="6">
        <f t="shared" si="1"/>
        <v>100</v>
      </c>
      <c r="N20" s="7">
        <f t="shared" si="12"/>
        <v>100</v>
      </c>
      <c r="O20" s="8" t="str">
        <f>IF(COUNTA(A20),IF(ISERROR(VLOOKUP(I20+X20,計算!$A$16:$B$219,2)),"",VLOOKUP(I20+X20,計算!$A$16:$B$219,2)),"")</f>
        <v/>
      </c>
      <c r="P20" s="6">
        <f t="shared" si="3"/>
        <v>100</v>
      </c>
      <c r="Q20" s="7">
        <f t="shared" si="9"/>
        <v>100</v>
      </c>
      <c r="R20" s="8" t="str">
        <f>IF(COUNTA(A20),IF(ISERROR(VLOOKUP(J20+X20,計算!$A$16:$B$219,2)),"",VLOOKUP(J20+X20,計算!$A$16:$B$219,2)),"")</f>
        <v/>
      </c>
      <c r="S20" s="6">
        <f t="shared" si="5"/>
        <v>100</v>
      </c>
      <c r="T20" s="7">
        <f t="shared" si="10"/>
        <v>100</v>
      </c>
      <c r="U20" s="8" t="str">
        <f>IF(COUNTA(A20),IF(ISERROR(VLOOKUP(K20+X20,計算!$A$16:$B$219,2)),"",VLOOKUP(K20+X20,計算!$A$16:$B$219,2)),"")</f>
        <v/>
      </c>
      <c r="V20" s="12" t="str">
        <f>IF(COUNTA(A20),IF(ISERROR(VLOOKUP(MIN(I20,J20,K20)+X20,計算!$A$16:$B$219,2)),"",VLOOKUP(MIN(I20,J20,K20)+X20,計算!$A$16:$B$219,2)),"")</f>
        <v/>
      </c>
      <c r="W20" s="13">
        <f t="shared" si="11"/>
        <v>0</v>
      </c>
      <c r="X20" s="13">
        <v>100</v>
      </c>
    </row>
    <row r="21" spans="1:24" x14ac:dyDescent="0.2">
      <c r="A21" s="11"/>
      <c r="B21" s="34"/>
      <c r="C21" s="11"/>
      <c r="D21" s="11"/>
      <c r="E21" s="11"/>
      <c r="F21" s="11"/>
      <c r="G21" s="11"/>
      <c r="H21" s="53" t="s">
        <v>57</v>
      </c>
      <c r="I21" s="11"/>
      <c r="J21" s="11"/>
      <c r="K21" s="11"/>
      <c r="L21" s="9">
        <f t="shared" si="0"/>
        <v>0</v>
      </c>
      <c r="M21" s="6">
        <f t="shared" si="1"/>
        <v>100</v>
      </c>
      <c r="N21" s="7">
        <f t="shared" si="12"/>
        <v>100</v>
      </c>
      <c r="O21" s="8" t="str">
        <f>IF(COUNTA(A21),IF(ISERROR(VLOOKUP(I21+X21,計算!$A$16:$B$219,2)),"",VLOOKUP(I21+X21,計算!$A$16:$B$219,2)),"")</f>
        <v/>
      </c>
      <c r="P21" s="6">
        <f t="shared" si="3"/>
        <v>100</v>
      </c>
      <c r="Q21" s="7">
        <f t="shared" si="9"/>
        <v>100</v>
      </c>
      <c r="R21" s="8" t="str">
        <f>IF(COUNTA(A21),IF(ISERROR(VLOOKUP(J21+X21,計算!$A$16:$B$219,2)),"",VLOOKUP(J21+X21,計算!$A$16:$B$219,2)),"")</f>
        <v/>
      </c>
      <c r="S21" s="6">
        <f t="shared" si="5"/>
        <v>100</v>
      </c>
      <c r="T21" s="7">
        <f t="shared" si="10"/>
        <v>100</v>
      </c>
      <c r="U21" s="8" t="str">
        <f>IF(COUNTA(A21),IF(ISERROR(VLOOKUP(K21+X21,計算!$A$16:$B$219,2)),"",VLOOKUP(K21+X21,計算!$A$16:$B$219,2)),"")</f>
        <v/>
      </c>
      <c r="V21" s="12" t="str">
        <f>IF(COUNTA(A21),IF(ISERROR(VLOOKUP(MIN(I21,J21,K21)+X21,計算!$A$16:$B$219,2)),"",VLOOKUP(MIN(I21,J21,K21)+X21,計算!$A$16:$B$219,2)),"")</f>
        <v/>
      </c>
      <c r="W21" s="13">
        <f t="shared" si="11"/>
        <v>0</v>
      </c>
      <c r="X21" s="13">
        <v>100</v>
      </c>
    </row>
    <row r="22" spans="1:24" x14ac:dyDescent="0.2">
      <c r="A22" s="11"/>
      <c r="B22" s="34"/>
      <c r="C22" s="11"/>
      <c r="D22" s="11"/>
      <c r="E22" s="11"/>
      <c r="F22" s="11"/>
      <c r="G22" s="11"/>
      <c r="H22" s="53" t="s">
        <v>57</v>
      </c>
      <c r="I22" s="11"/>
      <c r="J22" s="11"/>
      <c r="K22" s="11"/>
      <c r="L22" s="9">
        <f t="shared" si="0"/>
        <v>0</v>
      </c>
      <c r="M22" s="6">
        <f t="shared" si="1"/>
        <v>100</v>
      </c>
      <c r="N22" s="7">
        <f t="shared" si="12"/>
        <v>100</v>
      </c>
      <c r="O22" s="8" t="str">
        <f>IF(COUNTA(A22),IF(ISERROR(VLOOKUP(I22+X22,計算!$A$16:$B$219,2)),"",VLOOKUP(I22+X22,計算!$A$16:$B$219,2)),"")</f>
        <v/>
      </c>
      <c r="P22" s="6">
        <f t="shared" si="3"/>
        <v>100</v>
      </c>
      <c r="Q22" s="7">
        <f t="shared" si="9"/>
        <v>100</v>
      </c>
      <c r="R22" s="8" t="str">
        <f>IF(COUNTA(A22),IF(ISERROR(VLOOKUP(J22+X22,計算!$A$16:$B$219,2)),"",VLOOKUP(J22+X22,計算!$A$16:$B$219,2)),"")</f>
        <v/>
      </c>
      <c r="S22" s="6">
        <f t="shared" si="5"/>
        <v>100</v>
      </c>
      <c r="T22" s="7">
        <f t="shared" si="10"/>
        <v>100</v>
      </c>
      <c r="U22" s="8" t="str">
        <f>IF(COUNTA(A22),IF(ISERROR(VLOOKUP(K22+X22,計算!$A$16:$B$219,2)),"",VLOOKUP(K22+X22,計算!$A$16:$B$219,2)),"")</f>
        <v/>
      </c>
      <c r="V22" s="12" t="str">
        <f>IF(COUNTA(A22),IF(ISERROR(VLOOKUP(MIN(I22,J22,K22)+X22,計算!$A$16:$B$219,2)),"",VLOOKUP(MIN(I22,J22,K22)+X22,計算!$A$16:$B$219,2)),"")</f>
        <v/>
      </c>
      <c r="W22" s="13">
        <f t="shared" si="11"/>
        <v>0</v>
      </c>
      <c r="X22" s="13">
        <v>100</v>
      </c>
    </row>
    <row r="23" spans="1:24" x14ac:dyDescent="0.2">
      <c r="A23" s="11"/>
      <c r="B23" s="34"/>
      <c r="C23" s="11"/>
      <c r="D23" s="11"/>
      <c r="E23" s="11"/>
      <c r="F23" s="11"/>
      <c r="G23" s="11"/>
      <c r="H23" s="53" t="s">
        <v>57</v>
      </c>
      <c r="I23" s="11"/>
      <c r="J23" s="11"/>
      <c r="K23" s="11"/>
      <c r="L23" s="9">
        <f t="shared" si="0"/>
        <v>0</v>
      </c>
      <c r="M23" s="6">
        <f t="shared" si="1"/>
        <v>100</v>
      </c>
      <c r="N23" s="7">
        <f t="shared" si="12"/>
        <v>100</v>
      </c>
      <c r="O23" s="8" t="str">
        <f>IF(COUNTA(A23),IF(ISERROR(VLOOKUP(I23+X23,計算!$A$16:$B$219,2)),"",VLOOKUP(I23+X23,計算!$A$16:$B$219,2)),"")</f>
        <v/>
      </c>
      <c r="P23" s="6">
        <f t="shared" si="3"/>
        <v>100</v>
      </c>
      <c r="Q23" s="7">
        <f t="shared" si="9"/>
        <v>100</v>
      </c>
      <c r="R23" s="8" t="str">
        <f>IF(COUNTA(A23),IF(ISERROR(VLOOKUP(J23+X23,計算!$A$16:$B$219,2)),"",VLOOKUP(J23+X23,計算!$A$16:$B$219,2)),"")</f>
        <v/>
      </c>
      <c r="S23" s="6">
        <f t="shared" si="5"/>
        <v>100</v>
      </c>
      <c r="T23" s="7">
        <f t="shared" si="10"/>
        <v>100</v>
      </c>
      <c r="U23" s="8" t="str">
        <f>IF(COUNTA(A23),IF(ISERROR(VLOOKUP(K23+X23,計算!$A$16:$B$219,2)),"",VLOOKUP(K23+X23,計算!$A$16:$B$219,2)),"")</f>
        <v/>
      </c>
      <c r="V23" s="12" t="str">
        <f>IF(COUNTA(A23),IF(ISERROR(VLOOKUP(MIN(I23,J23,K23)+X23,計算!$A$16:$B$219,2)),"",VLOOKUP(MIN(I23,J23,K23)+X23,計算!$A$16:$B$219,2)),"")</f>
        <v/>
      </c>
      <c r="W23" s="13">
        <f t="shared" si="11"/>
        <v>0</v>
      </c>
      <c r="X23" s="13">
        <v>100</v>
      </c>
    </row>
    <row r="24" spans="1:24" x14ac:dyDescent="0.2">
      <c r="A24" s="11"/>
      <c r="B24" s="34"/>
      <c r="C24" s="11"/>
      <c r="D24" s="11"/>
      <c r="E24" s="11"/>
      <c r="F24" s="11"/>
      <c r="G24" s="11"/>
      <c r="H24" s="53" t="s">
        <v>57</v>
      </c>
      <c r="I24" s="11"/>
      <c r="J24" s="11"/>
      <c r="K24" s="11"/>
      <c r="L24" s="9">
        <f t="shared" si="0"/>
        <v>0</v>
      </c>
      <c r="M24" s="6">
        <f t="shared" si="1"/>
        <v>100</v>
      </c>
      <c r="N24" s="7">
        <f t="shared" si="12"/>
        <v>100</v>
      </c>
      <c r="O24" s="8" t="str">
        <f>IF(COUNTA(A24),IF(ISERROR(VLOOKUP(I24+X24,計算!$A$16:$B$219,2)),"",VLOOKUP(I24+X24,計算!$A$16:$B$219,2)),"")</f>
        <v/>
      </c>
      <c r="P24" s="6">
        <f t="shared" si="3"/>
        <v>100</v>
      </c>
      <c r="Q24" s="7">
        <f t="shared" si="9"/>
        <v>100</v>
      </c>
      <c r="R24" s="8" t="str">
        <f>IF(COUNTA(A24),IF(ISERROR(VLOOKUP(J24+X24,計算!$A$16:$B$219,2)),"",VLOOKUP(J24+X24,計算!$A$16:$B$219,2)),"")</f>
        <v/>
      </c>
      <c r="S24" s="6">
        <f t="shared" si="5"/>
        <v>100</v>
      </c>
      <c r="T24" s="7">
        <f t="shared" si="10"/>
        <v>100</v>
      </c>
      <c r="U24" s="8" t="str">
        <f>IF(COUNTA(A24),IF(ISERROR(VLOOKUP(K24+X24,計算!$A$16:$B$219,2)),"",VLOOKUP(K24+X24,計算!$A$16:$B$219,2)),"")</f>
        <v/>
      </c>
      <c r="V24" s="12" t="str">
        <f>IF(COUNTA(A24),IF(ISERROR(VLOOKUP(MIN(I24,J24,K24)+X24,計算!$A$16:$B$219,2)),"",VLOOKUP(MIN(I24,J24,K24)+X24,計算!$A$16:$B$219,2)),"")</f>
        <v/>
      </c>
      <c r="W24" s="13">
        <f t="shared" si="11"/>
        <v>0</v>
      </c>
      <c r="X24" s="13">
        <v>100</v>
      </c>
    </row>
    <row r="25" spans="1:24" x14ac:dyDescent="0.2">
      <c r="A25" s="11"/>
      <c r="B25" s="34"/>
      <c r="C25" s="11"/>
      <c r="D25" s="11"/>
      <c r="E25" s="11"/>
      <c r="F25" s="11"/>
      <c r="G25" s="11"/>
      <c r="H25" s="53" t="s">
        <v>57</v>
      </c>
      <c r="I25" s="11"/>
      <c r="J25" s="11"/>
      <c r="K25" s="11"/>
      <c r="L25" s="9">
        <f t="shared" si="0"/>
        <v>0</v>
      </c>
      <c r="M25" s="6">
        <f t="shared" si="1"/>
        <v>100</v>
      </c>
      <c r="N25" s="7">
        <f t="shared" si="12"/>
        <v>100</v>
      </c>
      <c r="O25" s="8" t="str">
        <f>IF(COUNTA(A25),IF(ISERROR(VLOOKUP(I25+X25,計算!$A$16:$B$219,2)),"",VLOOKUP(I25+X25,計算!$A$16:$B$219,2)),"")</f>
        <v/>
      </c>
      <c r="P25" s="6">
        <f t="shared" si="3"/>
        <v>100</v>
      </c>
      <c r="Q25" s="7">
        <f t="shared" si="9"/>
        <v>100</v>
      </c>
      <c r="R25" s="8" t="str">
        <f>IF(COUNTA(A25),IF(ISERROR(VLOOKUP(J25+X25,計算!$A$16:$B$219,2)),"",VLOOKUP(J25+X25,計算!$A$16:$B$219,2)),"")</f>
        <v/>
      </c>
      <c r="S25" s="6">
        <f t="shared" si="5"/>
        <v>100</v>
      </c>
      <c r="T25" s="7">
        <f t="shared" si="10"/>
        <v>100</v>
      </c>
      <c r="U25" s="8" t="str">
        <f>IF(COUNTA(A25),IF(ISERROR(VLOOKUP(K25+X25,計算!$A$16:$B$219,2)),"",VLOOKUP(K25+X25,計算!$A$16:$B$219,2)),"")</f>
        <v/>
      </c>
      <c r="V25" s="12" t="str">
        <f>IF(COUNTA(A25),IF(ISERROR(VLOOKUP(MIN(I25,J25,K25)+X25,計算!$A$16:$B$219,2)),"",VLOOKUP(MIN(I25,J25,K25)+X25,計算!$A$16:$B$219,2)),"")</f>
        <v/>
      </c>
      <c r="W25" s="13">
        <f t="shared" si="11"/>
        <v>0</v>
      </c>
      <c r="X25" s="13">
        <v>100</v>
      </c>
    </row>
    <row r="26" spans="1:24" x14ac:dyDescent="0.2">
      <c r="A26" s="11"/>
      <c r="B26" s="34"/>
      <c r="C26" s="11"/>
      <c r="D26" s="11"/>
      <c r="E26" s="11"/>
      <c r="F26" s="11"/>
      <c r="G26" s="11"/>
      <c r="H26" s="53" t="s">
        <v>57</v>
      </c>
      <c r="I26" s="11"/>
      <c r="J26" s="11"/>
      <c r="K26" s="11"/>
      <c r="L26" s="9">
        <f t="shared" si="0"/>
        <v>0</v>
      </c>
      <c r="M26" s="6">
        <f t="shared" si="1"/>
        <v>100</v>
      </c>
      <c r="N26" s="7">
        <f t="shared" si="12"/>
        <v>100</v>
      </c>
      <c r="O26" s="8" t="str">
        <f>IF(COUNTA(A26),IF(ISERROR(VLOOKUP(I26+X26,計算!$A$16:$B$219,2)),"",VLOOKUP(I26+X26,計算!$A$16:$B$219,2)),"")</f>
        <v/>
      </c>
      <c r="P26" s="6">
        <f t="shared" si="3"/>
        <v>100</v>
      </c>
      <c r="Q26" s="7">
        <f t="shared" si="9"/>
        <v>100</v>
      </c>
      <c r="R26" s="8" t="str">
        <f>IF(COUNTA(A26),IF(ISERROR(VLOOKUP(J26+X26,計算!$A$16:$B$219,2)),"",VLOOKUP(J26+X26,計算!$A$16:$B$219,2)),"")</f>
        <v/>
      </c>
      <c r="S26" s="6">
        <f t="shared" si="5"/>
        <v>100</v>
      </c>
      <c r="T26" s="7">
        <f t="shared" si="10"/>
        <v>100</v>
      </c>
      <c r="U26" s="8" t="str">
        <f>IF(COUNTA(A26),IF(ISERROR(VLOOKUP(K26+X26,計算!$A$16:$B$219,2)),"",VLOOKUP(K26+X26,計算!$A$16:$B$219,2)),"")</f>
        <v/>
      </c>
      <c r="V26" s="12" t="str">
        <f>IF(COUNTA(A26),IF(ISERROR(VLOOKUP(MIN(I26,J26,K26)+X26,計算!$A$16:$B$219,2)),"",VLOOKUP(MIN(I26,J26,K26)+X26,計算!$A$16:$B$219,2)),"")</f>
        <v/>
      </c>
      <c r="W26" s="13">
        <f t="shared" si="11"/>
        <v>0</v>
      </c>
      <c r="X26" s="13">
        <v>100</v>
      </c>
    </row>
    <row r="27" spans="1:24" x14ac:dyDescent="0.2">
      <c r="A27" s="11"/>
      <c r="B27" s="34"/>
      <c r="C27" s="11"/>
      <c r="D27" s="11"/>
      <c r="E27" s="11"/>
      <c r="F27" s="11"/>
      <c r="G27" s="11"/>
      <c r="H27" s="53" t="s">
        <v>57</v>
      </c>
      <c r="I27" s="11"/>
      <c r="J27" s="11"/>
      <c r="K27" s="11"/>
      <c r="L27" s="9">
        <f t="shared" si="0"/>
        <v>0</v>
      </c>
      <c r="M27" s="6">
        <f t="shared" si="1"/>
        <v>100</v>
      </c>
      <c r="N27" s="7">
        <f t="shared" si="12"/>
        <v>100</v>
      </c>
      <c r="O27" s="8" t="str">
        <f>IF(COUNTA(A27),IF(ISERROR(VLOOKUP(I27+X27,計算!$A$16:$B$219,2)),"",VLOOKUP(I27+X27,計算!$A$16:$B$219,2)),"")</f>
        <v/>
      </c>
      <c r="P27" s="6">
        <f t="shared" si="3"/>
        <v>100</v>
      </c>
      <c r="Q27" s="7">
        <f t="shared" si="9"/>
        <v>100</v>
      </c>
      <c r="R27" s="8" t="str">
        <f>IF(COUNTA(A27),IF(ISERROR(VLOOKUP(J27+X27,計算!$A$16:$B$219,2)),"",VLOOKUP(J27+X27,計算!$A$16:$B$219,2)),"")</f>
        <v/>
      </c>
      <c r="S27" s="6">
        <f t="shared" si="5"/>
        <v>100</v>
      </c>
      <c r="T27" s="7">
        <f t="shared" si="10"/>
        <v>100</v>
      </c>
      <c r="U27" s="8" t="str">
        <f>IF(COUNTA(A27),IF(ISERROR(VLOOKUP(K27+X27,計算!$A$16:$B$219,2)),"",VLOOKUP(K27+X27,計算!$A$16:$B$219,2)),"")</f>
        <v/>
      </c>
      <c r="V27" s="12" t="str">
        <f>IF(COUNTA(A27),IF(ISERROR(VLOOKUP(MIN(I27,J27,K27)+X27,計算!$A$16:$B$219,2)),"",VLOOKUP(MIN(I27,J27,K27)+X27,計算!$A$16:$B$219,2)),"")</f>
        <v/>
      </c>
      <c r="W27" s="13">
        <f t="shared" si="11"/>
        <v>0</v>
      </c>
      <c r="X27" s="13">
        <v>100</v>
      </c>
    </row>
    <row r="28" spans="1:24" x14ac:dyDescent="0.2">
      <c r="A28" s="11"/>
      <c r="B28" s="34"/>
      <c r="C28" s="11"/>
      <c r="D28" s="11"/>
      <c r="E28" s="11"/>
      <c r="F28" s="11"/>
      <c r="G28" s="11"/>
      <c r="H28" s="53" t="s">
        <v>57</v>
      </c>
      <c r="I28" s="11"/>
      <c r="J28" s="11"/>
      <c r="K28" s="11"/>
      <c r="L28" s="9">
        <f t="shared" si="0"/>
        <v>0</v>
      </c>
      <c r="M28" s="6">
        <f t="shared" si="1"/>
        <v>100</v>
      </c>
      <c r="N28" s="7">
        <f t="shared" si="12"/>
        <v>100</v>
      </c>
      <c r="O28" s="8" t="str">
        <f>IF(COUNTA(A28),IF(ISERROR(VLOOKUP(I28+X28,計算!$A$16:$B$219,2)),"",VLOOKUP(I28+X28,計算!$A$16:$B$219,2)),"")</f>
        <v/>
      </c>
      <c r="P28" s="6">
        <f t="shared" si="3"/>
        <v>100</v>
      </c>
      <c r="Q28" s="7">
        <f t="shared" si="9"/>
        <v>100</v>
      </c>
      <c r="R28" s="8" t="str">
        <f>IF(COUNTA(A28),IF(ISERROR(VLOOKUP(J28+X28,計算!$A$16:$B$219,2)),"",VLOOKUP(J28+X28,計算!$A$16:$B$219,2)),"")</f>
        <v/>
      </c>
      <c r="S28" s="6">
        <f t="shared" si="5"/>
        <v>100</v>
      </c>
      <c r="T28" s="7">
        <f t="shared" si="10"/>
        <v>100</v>
      </c>
      <c r="U28" s="8" t="str">
        <f>IF(COUNTA(A28),IF(ISERROR(VLOOKUP(K28+X28,計算!$A$16:$B$219,2)),"",VLOOKUP(K28+X28,計算!$A$16:$B$219,2)),"")</f>
        <v/>
      </c>
      <c r="V28" s="12" t="str">
        <f>IF(COUNTA(A28),IF(ISERROR(VLOOKUP(MIN(I28,J28,K28)+X28,計算!$A$16:$B$219,2)),"",VLOOKUP(MIN(I28,J28,K28)+X28,計算!$A$16:$B$219,2)),"")</f>
        <v/>
      </c>
      <c r="W28" s="13">
        <f t="shared" si="11"/>
        <v>0</v>
      </c>
      <c r="X28" s="13">
        <v>100</v>
      </c>
    </row>
    <row r="29" spans="1:24" x14ac:dyDescent="0.2">
      <c r="A29" s="11"/>
      <c r="B29" s="34"/>
      <c r="C29" s="11"/>
      <c r="D29" s="11"/>
      <c r="E29" s="11"/>
      <c r="F29" s="11"/>
      <c r="G29" s="11"/>
      <c r="H29" s="53" t="s">
        <v>57</v>
      </c>
      <c r="I29" s="11"/>
      <c r="J29" s="11"/>
      <c r="K29" s="11"/>
      <c r="L29" s="9">
        <f t="shared" si="0"/>
        <v>0</v>
      </c>
      <c r="M29" s="6">
        <f t="shared" si="1"/>
        <v>100</v>
      </c>
      <c r="N29" s="7">
        <f t="shared" si="12"/>
        <v>100</v>
      </c>
      <c r="O29" s="8" t="str">
        <f>IF(COUNTA(A29),IF(ISERROR(VLOOKUP(I29+X29,計算!$A$16:$B$219,2)),"",VLOOKUP(I29+X29,計算!$A$16:$B$219,2)),"")</f>
        <v/>
      </c>
      <c r="P29" s="6">
        <f t="shared" si="3"/>
        <v>100</v>
      </c>
      <c r="Q29" s="7">
        <f t="shared" si="9"/>
        <v>100</v>
      </c>
      <c r="R29" s="8" t="str">
        <f>IF(COUNTA(A29),IF(ISERROR(VLOOKUP(J29+X29,計算!$A$16:$B$219,2)),"",VLOOKUP(J29+X29,計算!$A$16:$B$219,2)),"")</f>
        <v/>
      </c>
      <c r="S29" s="6">
        <f t="shared" si="5"/>
        <v>100</v>
      </c>
      <c r="T29" s="7">
        <f t="shared" si="10"/>
        <v>100</v>
      </c>
      <c r="U29" s="8" t="str">
        <f>IF(COUNTA(A29),IF(ISERROR(VLOOKUP(K29+X29,計算!$A$16:$B$219,2)),"",VLOOKUP(K29+X29,計算!$A$16:$B$219,2)),"")</f>
        <v/>
      </c>
      <c r="V29" s="12" t="str">
        <f>IF(COUNTA(A29),IF(ISERROR(VLOOKUP(MIN(I29,J29,K29)+X29,計算!$A$16:$B$219,2)),"",VLOOKUP(MIN(I29,J29,K29)+X29,計算!$A$16:$B$219,2)),"")</f>
        <v/>
      </c>
      <c r="W29" s="13">
        <f t="shared" si="11"/>
        <v>0</v>
      </c>
      <c r="X29" s="13">
        <v>100</v>
      </c>
    </row>
    <row r="30" spans="1:24" x14ac:dyDescent="0.2">
      <c r="A30" s="11"/>
      <c r="B30" s="34"/>
      <c r="C30" s="11"/>
      <c r="D30" s="11"/>
      <c r="E30" s="11"/>
      <c r="F30" s="11"/>
      <c r="G30" s="11"/>
      <c r="H30" s="53" t="s">
        <v>57</v>
      </c>
      <c r="I30" s="11"/>
      <c r="J30" s="11"/>
      <c r="K30" s="11"/>
      <c r="L30" s="9">
        <f t="shared" si="0"/>
        <v>0</v>
      </c>
      <c r="M30" s="6">
        <f t="shared" si="1"/>
        <v>100</v>
      </c>
      <c r="N30" s="7">
        <f t="shared" si="12"/>
        <v>100</v>
      </c>
      <c r="O30" s="8" t="str">
        <f>IF(COUNTA(A30),IF(ISERROR(VLOOKUP(I30+X30,計算!$A$16:$B$219,2)),"",VLOOKUP(I30+X30,計算!$A$16:$B$219,2)),"")</f>
        <v/>
      </c>
      <c r="P30" s="6">
        <f t="shared" si="3"/>
        <v>100</v>
      </c>
      <c r="Q30" s="7">
        <f t="shared" si="9"/>
        <v>100</v>
      </c>
      <c r="R30" s="8" t="str">
        <f>IF(COUNTA(A30),IF(ISERROR(VLOOKUP(J30+X30,計算!$A$16:$B$219,2)),"",VLOOKUP(J30+X30,計算!$A$16:$B$219,2)),"")</f>
        <v/>
      </c>
      <c r="S30" s="6">
        <f t="shared" si="5"/>
        <v>100</v>
      </c>
      <c r="T30" s="7">
        <f t="shared" si="10"/>
        <v>100</v>
      </c>
      <c r="U30" s="8" t="str">
        <f>IF(COUNTA(A30),IF(ISERROR(VLOOKUP(K30+X30,計算!$A$16:$B$219,2)),"",VLOOKUP(K30+X30,計算!$A$16:$B$219,2)),"")</f>
        <v/>
      </c>
      <c r="V30" s="12" t="str">
        <f>IF(COUNTA(A30),IF(ISERROR(VLOOKUP(MIN(I30,J30,K30)+X30,計算!$A$16:$B$219,2)),"",VLOOKUP(MIN(I30,J30,K30)+X30,計算!$A$16:$B$219,2)),"")</f>
        <v/>
      </c>
      <c r="W30" s="13">
        <f t="shared" si="11"/>
        <v>0</v>
      </c>
      <c r="X30" s="13">
        <v>100</v>
      </c>
    </row>
    <row r="31" spans="1:24" x14ac:dyDescent="0.2">
      <c r="A31" s="11"/>
      <c r="B31" s="34"/>
      <c r="C31" s="11"/>
      <c r="D31" s="11"/>
      <c r="E31" s="11"/>
      <c r="F31" s="11"/>
      <c r="G31" s="11"/>
      <c r="H31" s="53" t="s">
        <v>57</v>
      </c>
      <c r="I31" s="11"/>
      <c r="J31" s="11"/>
      <c r="K31" s="11"/>
      <c r="L31" s="9">
        <f t="shared" si="0"/>
        <v>0</v>
      </c>
      <c r="M31" s="6">
        <f t="shared" si="1"/>
        <v>100</v>
      </c>
      <c r="N31" s="7">
        <f t="shared" si="12"/>
        <v>100</v>
      </c>
      <c r="O31" s="8" t="str">
        <f>IF(COUNTA(A31),IF(ISERROR(VLOOKUP(I31+X31,計算!$A$16:$B$219,2)),"",VLOOKUP(I31+X31,計算!$A$16:$B$219,2)),"")</f>
        <v/>
      </c>
      <c r="P31" s="6">
        <f t="shared" si="3"/>
        <v>100</v>
      </c>
      <c r="Q31" s="7">
        <f t="shared" si="9"/>
        <v>100</v>
      </c>
      <c r="R31" s="8" t="str">
        <f>IF(COUNTA(A31),IF(ISERROR(VLOOKUP(J31+X31,計算!$A$16:$B$219,2)),"",VLOOKUP(J31+X31,計算!$A$16:$B$219,2)),"")</f>
        <v/>
      </c>
      <c r="S31" s="6">
        <f t="shared" si="5"/>
        <v>100</v>
      </c>
      <c r="T31" s="7">
        <f t="shared" si="10"/>
        <v>100</v>
      </c>
      <c r="U31" s="8" t="str">
        <f>IF(COUNTA(A31),IF(ISERROR(VLOOKUP(K31+X31,計算!$A$16:$B$219,2)),"",VLOOKUP(K31+X31,計算!$A$16:$B$219,2)),"")</f>
        <v/>
      </c>
      <c r="V31" s="12" t="str">
        <f>IF(COUNTA(A31),IF(ISERROR(VLOOKUP(MIN(I31,J31,K31)+X31,計算!$A$16:$B$219,2)),"",VLOOKUP(MIN(I31,J31,K31)+X31,計算!$A$16:$B$219,2)),"")</f>
        <v/>
      </c>
      <c r="W31" s="13">
        <f t="shared" si="11"/>
        <v>0</v>
      </c>
      <c r="X31" s="13">
        <v>100</v>
      </c>
    </row>
    <row r="32" spans="1:24" x14ac:dyDescent="0.2">
      <c r="A32" s="11"/>
      <c r="B32" s="34"/>
      <c r="C32" s="11"/>
      <c r="D32" s="11"/>
      <c r="E32" s="11"/>
      <c r="F32" s="11"/>
      <c r="G32" s="11"/>
      <c r="H32" s="53" t="s">
        <v>57</v>
      </c>
      <c r="I32" s="11"/>
      <c r="J32" s="11"/>
      <c r="K32" s="11"/>
      <c r="L32" s="9">
        <f t="shared" si="0"/>
        <v>0</v>
      </c>
      <c r="M32" s="6">
        <f t="shared" si="1"/>
        <v>100</v>
      </c>
      <c r="N32" s="7">
        <f t="shared" si="12"/>
        <v>100</v>
      </c>
      <c r="O32" s="8" t="str">
        <f>IF(COUNTA(A32),IF(ISERROR(VLOOKUP(I32+X32,計算!$A$16:$B$219,2)),"",VLOOKUP(I32+X32,計算!$A$16:$B$219,2)),"")</f>
        <v/>
      </c>
      <c r="P32" s="6">
        <f t="shared" si="3"/>
        <v>100</v>
      </c>
      <c r="Q32" s="7">
        <f t="shared" si="9"/>
        <v>100</v>
      </c>
      <c r="R32" s="8" t="str">
        <f>IF(COUNTA(A32),IF(ISERROR(VLOOKUP(J32+X32,計算!$A$16:$B$219,2)),"",VLOOKUP(J32+X32,計算!$A$16:$B$219,2)),"")</f>
        <v/>
      </c>
      <c r="S32" s="6">
        <f t="shared" si="5"/>
        <v>100</v>
      </c>
      <c r="T32" s="7">
        <f t="shared" si="10"/>
        <v>100</v>
      </c>
      <c r="U32" s="8" t="str">
        <f>IF(COUNTA(A32),IF(ISERROR(VLOOKUP(K32+X32,計算!$A$16:$B$219,2)),"",VLOOKUP(K32+X32,計算!$A$16:$B$219,2)),"")</f>
        <v/>
      </c>
      <c r="V32" s="12" t="str">
        <f>IF(COUNTA(A32),IF(ISERROR(VLOOKUP(MIN(I32,J32,K32)+X32,計算!$A$16:$B$219,2)),"",VLOOKUP(MIN(I32,J32,K32)+X32,計算!$A$16:$B$219,2)),"")</f>
        <v/>
      </c>
      <c r="W32" s="13">
        <f t="shared" si="11"/>
        <v>0</v>
      </c>
      <c r="X32" s="13">
        <v>100</v>
      </c>
    </row>
    <row r="33" spans="1:24" x14ac:dyDescent="0.2">
      <c r="A33" s="11"/>
      <c r="B33" s="34"/>
      <c r="C33" s="11"/>
      <c r="D33" s="11"/>
      <c r="E33" s="11"/>
      <c r="F33" s="11"/>
      <c r="G33" s="11"/>
      <c r="H33" s="53" t="s">
        <v>57</v>
      </c>
      <c r="I33" s="11"/>
      <c r="J33" s="11"/>
      <c r="K33" s="11"/>
      <c r="L33" s="9">
        <f t="shared" si="0"/>
        <v>0</v>
      </c>
      <c r="M33" s="6">
        <f t="shared" si="1"/>
        <v>100</v>
      </c>
      <c r="N33" s="7">
        <f t="shared" si="12"/>
        <v>100</v>
      </c>
      <c r="O33" s="8" t="str">
        <f>IF(COUNTA(A33),IF(ISERROR(VLOOKUP(I33+X33,計算!$A$16:$B$219,2)),"",VLOOKUP(I33+X33,計算!$A$16:$B$219,2)),"")</f>
        <v/>
      </c>
      <c r="P33" s="6">
        <f t="shared" si="3"/>
        <v>100</v>
      </c>
      <c r="Q33" s="7">
        <f t="shared" si="9"/>
        <v>100</v>
      </c>
      <c r="R33" s="8" t="str">
        <f>IF(COUNTA(A33),IF(ISERROR(VLOOKUP(J33+X33,計算!$A$16:$B$219,2)),"",VLOOKUP(J33+X33,計算!$A$16:$B$219,2)),"")</f>
        <v/>
      </c>
      <c r="S33" s="6">
        <f t="shared" si="5"/>
        <v>100</v>
      </c>
      <c r="T33" s="7">
        <f t="shared" si="10"/>
        <v>100</v>
      </c>
      <c r="U33" s="8" t="str">
        <f>IF(COUNTA(A33),IF(ISERROR(VLOOKUP(K33+X33,計算!$A$16:$B$219,2)),"",VLOOKUP(K33+X33,計算!$A$16:$B$219,2)),"")</f>
        <v/>
      </c>
      <c r="V33" s="12" t="str">
        <f>IF(COUNTA(A33),IF(ISERROR(VLOOKUP(MIN(I33,J33,K33)+X33,計算!$A$16:$B$219,2)),"",VLOOKUP(MIN(I33,J33,K33)+X33,計算!$A$16:$B$219,2)),"")</f>
        <v/>
      </c>
      <c r="W33" s="13">
        <f t="shared" si="11"/>
        <v>0</v>
      </c>
      <c r="X33" s="13">
        <v>100</v>
      </c>
    </row>
    <row r="34" spans="1:24" x14ac:dyDescent="0.2">
      <c r="A34" s="11"/>
      <c r="B34" s="34"/>
      <c r="C34" s="11"/>
      <c r="D34" s="11"/>
      <c r="E34" s="11"/>
      <c r="F34" s="11"/>
      <c r="G34" s="11"/>
      <c r="H34" s="53" t="s">
        <v>57</v>
      </c>
      <c r="I34" s="11"/>
      <c r="J34" s="11"/>
      <c r="K34" s="11"/>
      <c r="L34" s="9">
        <f t="shared" si="0"/>
        <v>0</v>
      </c>
      <c r="M34" s="6">
        <f t="shared" si="1"/>
        <v>100</v>
      </c>
      <c r="N34" s="7">
        <f t="shared" si="12"/>
        <v>100</v>
      </c>
      <c r="O34" s="8" t="str">
        <f>IF(COUNTA(A34),IF(ISERROR(VLOOKUP(I34+X34,計算!$A$16:$B$219,2)),"",VLOOKUP(I34+X34,計算!$A$16:$B$219,2)),"")</f>
        <v/>
      </c>
      <c r="P34" s="6">
        <f t="shared" si="3"/>
        <v>100</v>
      </c>
      <c r="Q34" s="7">
        <f t="shared" si="9"/>
        <v>100</v>
      </c>
      <c r="R34" s="8" t="str">
        <f>IF(COUNTA(A34),IF(ISERROR(VLOOKUP(J34+X34,計算!$A$16:$B$219,2)),"",VLOOKUP(J34+X34,計算!$A$16:$B$219,2)),"")</f>
        <v/>
      </c>
      <c r="S34" s="6">
        <f t="shared" si="5"/>
        <v>100</v>
      </c>
      <c r="T34" s="7">
        <f t="shared" si="10"/>
        <v>100</v>
      </c>
      <c r="U34" s="8" t="str">
        <f>IF(COUNTA(A34),IF(ISERROR(VLOOKUP(K34+X34,計算!$A$16:$B$219,2)),"",VLOOKUP(K34+X34,計算!$A$16:$B$219,2)),"")</f>
        <v/>
      </c>
      <c r="V34" s="12" t="str">
        <f>IF(COUNTA(A34),IF(ISERROR(VLOOKUP(MIN(I34,J34,K34)+X34,計算!$A$16:$B$219,2)),"",VLOOKUP(MIN(I34,J34,K34)+X34,計算!$A$16:$B$219,2)),"")</f>
        <v/>
      </c>
      <c r="W34" s="13">
        <f t="shared" si="11"/>
        <v>0</v>
      </c>
      <c r="X34" s="13">
        <v>100</v>
      </c>
    </row>
    <row r="35" spans="1:24" x14ac:dyDescent="0.2">
      <c r="A35" s="11"/>
      <c r="B35" s="34"/>
      <c r="C35" s="11"/>
      <c r="D35" s="11"/>
      <c r="E35" s="11"/>
      <c r="F35" s="11"/>
      <c r="G35" s="11"/>
      <c r="H35" s="53" t="s">
        <v>57</v>
      </c>
      <c r="I35" s="11"/>
      <c r="J35" s="11"/>
      <c r="K35" s="11"/>
      <c r="L35" s="9">
        <f t="shared" si="0"/>
        <v>0</v>
      </c>
      <c r="M35" s="6">
        <f t="shared" si="1"/>
        <v>100</v>
      </c>
      <c r="N35" s="7">
        <f t="shared" si="12"/>
        <v>100</v>
      </c>
      <c r="O35" s="8" t="str">
        <f>IF(COUNTA(A35),IF(ISERROR(VLOOKUP(I35+X35,計算!$A$16:$B$219,2)),"",VLOOKUP(I35+X35,計算!$A$16:$B$219,2)),"")</f>
        <v/>
      </c>
      <c r="P35" s="6">
        <f t="shared" si="3"/>
        <v>100</v>
      </c>
      <c r="Q35" s="7">
        <f t="shared" si="9"/>
        <v>100</v>
      </c>
      <c r="R35" s="8" t="str">
        <f>IF(COUNTA(A35),IF(ISERROR(VLOOKUP(J35+X35,計算!$A$16:$B$219,2)),"",VLOOKUP(J35+X35,計算!$A$16:$B$219,2)),"")</f>
        <v/>
      </c>
      <c r="S35" s="6">
        <f t="shared" si="5"/>
        <v>100</v>
      </c>
      <c r="T35" s="7">
        <f t="shared" si="10"/>
        <v>100</v>
      </c>
      <c r="U35" s="8" t="str">
        <f>IF(COUNTA(A35),IF(ISERROR(VLOOKUP(K35+X35,計算!$A$16:$B$219,2)),"",VLOOKUP(K35+X35,計算!$A$16:$B$219,2)),"")</f>
        <v/>
      </c>
      <c r="V35" s="12" t="str">
        <f>IF(COUNTA(A35),IF(ISERROR(VLOOKUP(MIN(I35,J35,K35)+X35,計算!$A$16:$B$219,2)),"",VLOOKUP(MIN(I35,J35,K35)+X35,計算!$A$16:$B$219,2)),"")</f>
        <v/>
      </c>
      <c r="W35" s="13">
        <f t="shared" si="11"/>
        <v>0</v>
      </c>
      <c r="X35" s="13">
        <v>100</v>
      </c>
    </row>
    <row r="36" spans="1:24" x14ac:dyDescent="0.2">
      <c r="A36" s="11"/>
      <c r="B36" s="34"/>
      <c r="C36" s="11"/>
      <c r="D36" s="11"/>
      <c r="E36" s="11"/>
      <c r="F36" s="11"/>
      <c r="G36" s="11"/>
      <c r="H36" s="53" t="s">
        <v>57</v>
      </c>
      <c r="I36" s="11"/>
      <c r="J36" s="11"/>
      <c r="K36" s="11"/>
      <c r="L36" s="9">
        <f t="shared" si="0"/>
        <v>0</v>
      </c>
      <c r="M36" s="6">
        <f t="shared" si="1"/>
        <v>100</v>
      </c>
      <c r="N36" s="7">
        <f t="shared" si="12"/>
        <v>100</v>
      </c>
      <c r="O36" s="8" t="str">
        <f>IF(COUNTA(A36),IF(ISERROR(VLOOKUP(I36+X36,計算!$A$16:$B$219,2)),"",VLOOKUP(I36+X36,計算!$A$16:$B$219,2)),"")</f>
        <v/>
      </c>
      <c r="P36" s="6">
        <f t="shared" si="3"/>
        <v>100</v>
      </c>
      <c r="Q36" s="7">
        <f t="shared" si="9"/>
        <v>100</v>
      </c>
      <c r="R36" s="8" t="str">
        <f>IF(COUNTA(A36),IF(ISERROR(VLOOKUP(J36+X36,計算!$A$16:$B$219,2)),"",VLOOKUP(J36+X36,計算!$A$16:$B$219,2)),"")</f>
        <v/>
      </c>
      <c r="S36" s="6">
        <f t="shared" si="5"/>
        <v>100</v>
      </c>
      <c r="T36" s="7">
        <f t="shared" si="10"/>
        <v>100</v>
      </c>
      <c r="U36" s="8" t="str">
        <f>IF(COUNTA(A36),IF(ISERROR(VLOOKUP(K36+X36,計算!$A$16:$B$219,2)),"",VLOOKUP(K36+X36,計算!$A$16:$B$219,2)),"")</f>
        <v/>
      </c>
      <c r="V36" s="12" t="str">
        <f>IF(COUNTA(A36),IF(ISERROR(VLOOKUP(MIN(I36,J36,K36)+X36,計算!$A$16:$B$219,2)),"",VLOOKUP(MIN(I36,J36,K36)+X36,計算!$A$16:$B$219,2)),"")</f>
        <v/>
      </c>
      <c r="W36" s="13">
        <f t="shared" si="11"/>
        <v>0</v>
      </c>
      <c r="X36" s="13">
        <v>100</v>
      </c>
    </row>
    <row r="37" spans="1:24" x14ac:dyDescent="0.2">
      <c r="A37" s="11"/>
      <c r="B37" s="34"/>
      <c r="C37" s="11"/>
      <c r="D37" s="11"/>
      <c r="E37" s="11"/>
      <c r="F37" s="11"/>
      <c r="G37" s="11"/>
      <c r="H37" s="53" t="s">
        <v>57</v>
      </c>
      <c r="I37" s="11"/>
      <c r="J37" s="11"/>
      <c r="K37" s="11"/>
      <c r="L37" s="9">
        <f t="shared" si="0"/>
        <v>0</v>
      </c>
      <c r="M37" s="6">
        <f t="shared" si="1"/>
        <v>100</v>
      </c>
      <c r="N37" s="7">
        <f t="shared" si="12"/>
        <v>100</v>
      </c>
      <c r="O37" s="8" t="str">
        <f>IF(COUNTA(A37),IF(ISERROR(VLOOKUP(I37+X37,計算!$A$16:$B$219,2)),"",VLOOKUP(I37+X37,計算!$A$16:$B$219,2)),"")</f>
        <v/>
      </c>
      <c r="P37" s="6">
        <f t="shared" si="3"/>
        <v>100</v>
      </c>
      <c r="Q37" s="7">
        <f t="shared" si="9"/>
        <v>100</v>
      </c>
      <c r="R37" s="8" t="str">
        <f>IF(COUNTA(A37),IF(ISERROR(VLOOKUP(J37+X37,計算!$A$16:$B$219,2)),"",VLOOKUP(J37+X37,計算!$A$16:$B$219,2)),"")</f>
        <v/>
      </c>
      <c r="S37" s="6">
        <f t="shared" si="5"/>
        <v>100</v>
      </c>
      <c r="T37" s="7">
        <f t="shared" si="10"/>
        <v>100</v>
      </c>
      <c r="U37" s="8" t="str">
        <f>IF(COUNTA(A37),IF(ISERROR(VLOOKUP(K37+X37,計算!$A$16:$B$219,2)),"",VLOOKUP(K37+X37,計算!$A$16:$B$219,2)),"")</f>
        <v/>
      </c>
      <c r="V37" s="12" t="str">
        <f>IF(COUNTA(A37),IF(ISERROR(VLOOKUP(MIN(I37,J37,K37)+X37,計算!$A$16:$B$219,2)),"",VLOOKUP(MIN(I37,J37,K37)+X37,計算!$A$16:$B$219,2)),"")</f>
        <v/>
      </c>
      <c r="W37" s="13">
        <f t="shared" si="11"/>
        <v>0</v>
      </c>
      <c r="X37" s="13">
        <v>100</v>
      </c>
    </row>
    <row r="38" spans="1:24" x14ac:dyDescent="0.2">
      <c r="A38" s="11"/>
      <c r="B38" s="34"/>
      <c r="C38" s="11"/>
      <c r="D38" s="11"/>
      <c r="E38" s="11"/>
      <c r="F38" s="11"/>
      <c r="G38" s="11"/>
      <c r="H38" s="53" t="s">
        <v>57</v>
      </c>
      <c r="I38" s="11"/>
      <c r="J38" s="11"/>
      <c r="K38" s="11"/>
      <c r="L38" s="9">
        <f t="shared" ref="L38:L69" si="13">I38+J38+K38</f>
        <v>0</v>
      </c>
      <c r="M38" s="6">
        <f t="shared" ref="M38:M69" si="14">I38+100</f>
        <v>100</v>
      </c>
      <c r="N38" s="7">
        <f t="shared" si="12"/>
        <v>100</v>
      </c>
      <c r="O38" s="8" t="str">
        <f>IF(COUNTA(A38),IF(ISERROR(VLOOKUP(I38+X38,計算!$A$16:$B$219,2)),"",VLOOKUP(I38+X38,計算!$A$16:$B$219,2)),"")</f>
        <v/>
      </c>
      <c r="P38" s="6">
        <f t="shared" ref="P38:P69" si="15">J38+100</f>
        <v>100</v>
      </c>
      <c r="Q38" s="7">
        <f t="shared" si="9"/>
        <v>100</v>
      </c>
      <c r="R38" s="8" t="str">
        <f>IF(COUNTA(A38),IF(ISERROR(VLOOKUP(J38+X38,計算!$A$16:$B$219,2)),"",VLOOKUP(J38+X38,計算!$A$16:$B$219,2)),"")</f>
        <v/>
      </c>
      <c r="S38" s="6">
        <f t="shared" ref="S38:S69" si="16">K38+100</f>
        <v>100</v>
      </c>
      <c r="T38" s="7">
        <f t="shared" si="10"/>
        <v>100</v>
      </c>
      <c r="U38" s="8" t="str">
        <f>IF(COUNTA(A38),IF(ISERROR(VLOOKUP(K38+X38,計算!$A$16:$B$219,2)),"",VLOOKUP(K38+X38,計算!$A$16:$B$219,2)),"")</f>
        <v/>
      </c>
      <c r="V38" s="12" t="str">
        <f>IF(COUNTA(A38),IF(ISERROR(VLOOKUP(MIN(I38,J38,K38)+X38,計算!$A$16:$B$219,2)),"",VLOOKUP(MIN(I38,J38,K38)+X38,計算!$A$16:$B$219,2)),"")</f>
        <v/>
      </c>
      <c r="W38" s="13">
        <f t="shared" si="11"/>
        <v>0</v>
      </c>
      <c r="X38" s="13">
        <v>100</v>
      </c>
    </row>
    <row r="39" spans="1:24" x14ac:dyDescent="0.2">
      <c r="A39" s="11"/>
      <c r="B39" s="34"/>
      <c r="C39" s="11"/>
      <c r="D39" s="11"/>
      <c r="E39" s="11"/>
      <c r="F39" s="11"/>
      <c r="G39" s="11"/>
      <c r="H39" s="53" t="s">
        <v>57</v>
      </c>
      <c r="I39" s="11"/>
      <c r="J39" s="11"/>
      <c r="K39" s="11"/>
      <c r="L39" s="9">
        <f t="shared" si="13"/>
        <v>0</v>
      </c>
      <c r="M39" s="6">
        <f t="shared" si="14"/>
        <v>100</v>
      </c>
      <c r="N39" s="7">
        <f t="shared" si="12"/>
        <v>100</v>
      </c>
      <c r="O39" s="8" t="str">
        <f>IF(COUNTA(A39),IF(ISERROR(VLOOKUP(I39+X39,計算!$A$16:$B$219,2)),"",VLOOKUP(I39+X39,計算!$A$16:$B$219,2)),"")</f>
        <v/>
      </c>
      <c r="P39" s="6">
        <f t="shared" si="15"/>
        <v>100</v>
      </c>
      <c r="Q39" s="7">
        <f t="shared" si="9"/>
        <v>100</v>
      </c>
      <c r="R39" s="8" t="str">
        <f>IF(COUNTA(A39),IF(ISERROR(VLOOKUP(J39+X39,計算!$A$16:$B$219,2)),"",VLOOKUP(J39+X39,計算!$A$16:$B$219,2)),"")</f>
        <v/>
      </c>
      <c r="S39" s="6">
        <f t="shared" si="16"/>
        <v>100</v>
      </c>
      <c r="T39" s="7">
        <f t="shared" si="10"/>
        <v>100</v>
      </c>
      <c r="U39" s="8" t="str">
        <f>IF(COUNTA(A39),IF(ISERROR(VLOOKUP(K39+X39,計算!$A$16:$B$219,2)),"",VLOOKUP(K39+X39,計算!$A$16:$B$219,2)),"")</f>
        <v/>
      </c>
      <c r="V39" s="12" t="str">
        <f>IF(COUNTA(A39),IF(ISERROR(VLOOKUP(MIN(I39,J39,K39)+X39,計算!$A$16:$B$219,2)),"",VLOOKUP(MIN(I39,J39,K39)+X39,計算!$A$16:$B$219,2)),"")</f>
        <v/>
      </c>
      <c r="W39" s="13">
        <f t="shared" si="11"/>
        <v>0</v>
      </c>
      <c r="X39" s="13">
        <v>100</v>
      </c>
    </row>
    <row r="40" spans="1:24" x14ac:dyDescent="0.2">
      <c r="A40" s="11"/>
      <c r="B40" s="34"/>
      <c r="C40" s="11"/>
      <c r="D40" s="11"/>
      <c r="E40" s="11"/>
      <c r="F40" s="11"/>
      <c r="G40" s="11"/>
      <c r="H40" s="53" t="s">
        <v>57</v>
      </c>
      <c r="I40" s="11"/>
      <c r="J40" s="11"/>
      <c r="K40" s="11"/>
      <c r="L40" s="9">
        <f t="shared" si="13"/>
        <v>0</v>
      </c>
      <c r="M40" s="6">
        <f t="shared" si="14"/>
        <v>100</v>
      </c>
      <c r="N40" s="7">
        <f t="shared" si="12"/>
        <v>100</v>
      </c>
      <c r="O40" s="8" t="str">
        <f>IF(COUNTA(A40),IF(ISERROR(VLOOKUP(I40+X40,計算!$A$16:$B$219,2)),"",VLOOKUP(I40+X40,計算!$A$16:$B$219,2)),"")</f>
        <v/>
      </c>
      <c r="P40" s="6">
        <f t="shared" si="15"/>
        <v>100</v>
      </c>
      <c r="Q40" s="7">
        <f t="shared" si="9"/>
        <v>100</v>
      </c>
      <c r="R40" s="8" t="str">
        <f>IF(COUNTA(A40),IF(ISERROR(VLOOKUP(J40+X40,計算!$A$16:$B$219,2)),"",VLOOKUP(J40+X40,計算!$A$16:$B$219,2)),"")</f>
        <v/>
      </c>
      <c r="S40" s="6">
        <f t="shared" si="16"/>
        <v>100</v>
      </c>
      <c r="T40" s="7">
        <f t="shared" si="10"/>
        <v>100</v>
      </c>
      <c r="U40" s="8" t="str">
        <f>IF(COUNTA(A40),IF(ISERROR(VLOOKUP(K40+X40,計算!$A$16:$B$219,2)),"",VLOOKUP(K40+X40,計算!$A$16:$B$219,2)),"")</f>
        <v/>
      </c>
      <c r="V40" s="12" t="str">
        <f>IF(COUNTA(A40),IF(ISERROR(VLOOKUP(MIN(I40,J40,K40)+X40,計算!$A$16:$B$219,2)),"",VLOOKUP(MIN(I40,J40,K40)+X40,計算!$A$16:$B$219,2)),"")</f>
        <v/>
      </c>
      <c r="W40" s="13">
        <f t="shared" si="11"/>
        <v>0</v>
      </c>
      <c r="X40" s="13">
        <v>100</v>
      </c>
    </row>
    <row r="41" spans="1:24" x14ac:dyDescent="0.2">
      <c r="A41" s="11"/>
      <c r="B41" s="34"/>
      <c r="C41" s="11"/>
      <c r="D41" s="11"/>
      <c r="E41" s="11"/>
      <c r="F41" s="11"/>
      <c r="G41" s="11"/>
      <c r="H41" s="53" t="s">
        <v>57</v>
      </c>
      <c r="I41" s="11"/>
      <c r="J41" s="11"/>
      <c r="K41" s="11"/>
      <c r="L41" s="9">
        <f t="shared" si="13"/>
        <v>0</v>
      </c>
      <c r="M41" s="6">
        <f t="shared" si="14"/>
        <v>100</v>
      </c>
      <c r="N41" s="7">
        <f t="shared" si="12"/>
        <v>100</v>
      </c>
      <c r="O41" s="8" t="str">
        <f>IF(COUNTA(A41),IF(ISERROR(VLOOKUP(I41+X41,計算!$A$16:$B$219,2)),"",VLOOKUP(I41+X41,計算!$A$16:$B$219,2)),"")</f>
        <v/>
      </c>
      <c r="P41" s="6">
        <f t="shared" si="15"/>
        <v>100</v>
      </c>
      <c r="Q41" s="7">
        <f t="shared" si="9"/>
        <v>100</v>
      </c>
      <c r="R41" s="8" t="str">
        <f>IF(COUNTA(A41),IF(ISERROR(VLOOKUP(J41+X41,計算!$A$16:$B$219,2)),"",VLOOKUP(J41+X41,計算!$A$16:$B$219,2)),"")</f>
        <v/>
      </c>
      <c r="S41" s="6">
        <f t="shared" si="16"/>
        <v>100</v>
      </c>
      <c r="T41" s="7">
        <f t="shared" si="10"/>
        <v>100</v>
      </c>
      <c r="U41" s="8" t="str">
        <f>IF(COUNTA(A41),IF(ISERROR(VLOOKUP(K41+X41,計算!$A$16:$B$219,2)),"",VLOOKUP(K41+X41,計算!$A$16:$B$219,2)),"")</f>
        <v/>
      </c>
      <c r="V41" s="12" t="str">
        <f>IF(COUNTA(A41),IF(ISERROR(VLOOKUP(MIN(I41,J41,K41)+X41,計算!$A$16:$B$219,2)),"",VLOOKUP(MIN(I41,J41,K41)+X41,計算!$A$16:$B$219,2)),"")</f>
        <v/>
      </c>
      <c r="W41" s="13">
        <f t="shared" si="11"/>
        <v>0</v>
      </c>
      <c r="X41" s="13">
        <v>100</v>
      </c>
    </row>
    <row r="42" spans="1:24" x14ac:dyDescent="0.2">
      <c r="A42" s="11"/>
      <c r="B42" s="34"/>
      <c r="C42" s="11"/>
      <c r="D42" s="11"/>
      <c r="E42" s="11"/>
      <c r="F42" s="11"/>
      <c r="G42" s="11"/>
      <c r="H42" s="53" t="s">
        <v>57</v>
      </c>
      <c r="I42" s="11"/>
      <c r="J42" s="11"/>
      <c r="K42" s="11"/>
      <c r="L42" s="9">
        <f t="shared" si="13"/>
        <v>0</v>
      </c>
      <c r="M42" s="6">
        <f t="shared" si="14"/>
        <v>100</v>
      </c>
      <c r="N42" s="7">
        <f t="shared" si="12"/>
        <v>100</v>
      </c>
      <c r="O42" s="8" t="str">
        <f>IF(COUNTA(A42),IF(ISERROR(VLOOKUP(I42+X42,計算!$A$16:$B$219,2)),"",VLOOKUP(I42+X42,計算!$A$16:$B$219,2)),"")</f>
        <v/>
      </c>
      <c r="P42" s="6">
        <f t="shared" si="15"/>
        <v>100</v>
      </c>
      <c r="Q42" s="7">
        <f t="shared" si="9"/>
        <v>100</v>
      </c>
      <c r="R42" s="8" t="str">
        <f>IF(COUNTA(A42),IF(ISERROR(VLOOKUP(J42+X42,計算!$A$16:$B$219,2)),"",VLOOKUP(J42+X42,計算!$A$16:$B$219,2)),"")</f>
        <v/>
      </c>
      <c r="S42" s="6">
        <f t="shared" si="16"/>
        <v>100</v>
      </c>
      <c r="T42" s="7">
        <f t="shared" si="10"/>
        <v>100</v>
      </c>
      <c r="U42" s="8" t="str">
        <f>IF(COUNTA(A42),IF(ISERROR(VLOOKUP(K42+X42,計算!$A$16:$B$219,2)),"",VLOOKUP(K42+X42,計算!$A$16:$B$219,2)),"")</f>
        <v/>
      </c>
      <c r="V42" s="12" t="str">
        <f>IF(COUNTA(A42),IF(ISERROR(VLOOKUP(MIN(I42,J42,K42)+X42,計算!$A$16:$B$219,2)),"",VLOOKUP(MIN(I42,J42,K42)+X42,計算!$A$16:$B$219,2)),"")</f>
        <v/>
      </c>
      <c r="W42" s="13">
        <f t="shared" si="11"/>
        <v>0</v>
      </c>
      <c r="X42" s="13">
        <v>100</v>
      </c>
    </row>
    <row r="43" spans="1:24" x14ac:dyDescent="0.2">
      <c r="A43" s="11"/>
      <c r="B43" s="34"/>
      <c r="C43" s="11"/>
      <c r="D43" s="11"/>
      <c r="E43" s="11"/>
      <c r="F43" s="11"/>
      <c r="G43" s="11"/>
      <c r="H43" s="53" t="s">
        <v>57</v>
      </c>
      <c r="I43" s="11"/>
      <c r="J43" s="11"/>
      <c r="K43" s="11"/>
      <c r="L43" s="9">
        <f t="shared" si="13"/>
        <v>0</v>
      </c>
      <c r="M43" s="6">
        <f t="shared" si="14"/>
        <v>100</v>
      </c>
      <c r="N43" s="7">
        <f t="shared" si="12"/>
        <v>100</v>
      </c>
      <c r="O43" s="8" t="str">
        <f>IF(COUNTA(A43),IF(ISERROR(VLOOKUP(I43+X43,計算!$A$16:$B$219,2)),"",VLOOKUP(I43+X43,計算!$A$16:$B$219,2)),"")</f>
        <v/>
      </c>
      <c r="P43" s="6">
        <f t="shared" si="15"/>
        <v>100</v>
      </c>
      <c r="Q43" s="7">
        <f t="shared" si="9"/>
        <v>100</v>
      </c>
      <c r="R43" s="8" t="str">
        <f>IF(COUNTA(A43),IF(ISERROR(VLOOKUP(J43+X43,計算!$A$16:$B$219,2)),"",VLOOKUP(J43+X43,計算!$A$16:$B$219,2)),"")</f>
        <v/>
      </c>
      <c r="S43" s="6">
        <f t="shared" si="16"/>
        <v>100</v>
      </c>
      <c r="T43" s="7">
        <f t="shared" si="10"/>
        <v>100</v>
      </c>
      <c r="U43" s="8" t="str">
        <f>IF(COUNTA(A43),IF(ISERROR(VLOOKUP(K43+X43,計算!$A$16:$B$219,2)),"",VLOOKUP(K43+X43,計算!$A$16:$B$219,2)),"")</f>
        <v/>
      </c>
      <c r="V43" s="12" t="str">
        <f>IF(COUNTA(A43),IF(ISERROR(VLOOKUP(MIN(I43,J43,K43)+X43,計算!$A$16:$B$219,2)),"",VLOOKUP(MIN(I43,J43,K43)+X43,計算!$A$16:$B$219,2)),"")</f>
        <v/>
      </c>
      <c r="W43" s="13">
        <f t="shared" si="11"/>
        <v>0</v>
      </c>
      <c r="X43" s="13">
        <v>100</v>
      </c>
    </row>
    <row r="44" spans="1:24" x14ac:dyDescent="0.2">
      <c r="A44" s="11"/>
      <c r="B44" s="34"/>
      <c r="C44" s="11"/>
      <c r="D44" s="11"/>
      <c r="E44" s="11"/>
      <c r="F44" s="11"/>
      <c r="G44" s="11"/>
      <c r="H44" s="53" t="s">
        <v>57</v>
      </c>
      <c r="I44" s="11"/>
      <c r="J44" s="11"/>
      <c r="K44" s="11"/>
      <c r="L44" s="9">
        <f t="shared" si="13"/>
        <v>0</v>
      </c>
      <c r="M44" s="6">
        <f t="shared" si="14"/>
        <v>100</v>
      </c>
      <c r="N44" s="7">
        <f t="shared" si="12"/>
        <v>100</v>
      </c>
      <c r="O44" s="8" t="str">
        <f>IF(COUNTA(A44),IF(ISERROR(VLOOKUP(I44+X44,計算!$A$16:$B$219,2)),"",VLOOKUP(I44+X44,計算!$A$16:$B$219,2)),"")</f>
        <v/>
      </c>
      <c r="P44" s="6">
        <f t="shared" si="15"/>
        <v>100</v>
      </c>
      <c r="Q44" s="7">
        <f t="shared" si="9"/>
        <v>100</v>
      </c>
      <c r="R44" s="8" t="str">
        <f>IF(COUNTA(A44),IF(ISERROR(VLOOKUP(J44+X44,計算!$A$16:$B$219,2)),"",VLOOKUP(J44+X44,計算!$A$16:$B$219,2)),"")</f>
        <v/>
      </c>
      <c r="S44" s="6">
        <f t="shared" si="16"/>
        <v>100</v>
      </c>
      <c r="T44" s="7">
        <f t="shared" si="10"/>
        <v>100</v>
      </c>
      <c r="U44" s="8" t="str">
        <f>IF(COUNTA(A44),IF(ISERROR(VLOOKUP(K44+X44,計算!$A$16:$B$219,2)),"",VLOOKUP(K44+X44,計算!$A$16:$B$219,2)),"")</f>
        <v/>
      </c>
      <c r="V44" s="12" t="str">
        <f>IF(COUNTA(A44),IF(ISERROR(VLOOKUP(MIN(I44,J44,K44)+X44,計算!$A$16:$B$219,2)),"",VLOOKUP(MIN(I44,J44,K44)+X44,計算!$A$16:$B$219,2)),"")</f>
        <v/>
      </c>
      <c r="W44" s="13">
        <f t="shared" si="11"/>
        <v>0</v>
      </c>
      <c r="X44" s="13">
        <v>100</v>
      </c>
    </row>
    <row r="45" spans="1:24" x14ac:dyDescent="0.2">
      <c r="A45" s="11"/>
      <c r="B45" s="34"/>
      <c r="C45" s="11"/>
      <c r="D45" s="11"/>
      <c r="E45" s="11"/>
      <c r="F45" s="11"/>
      <c r="G45" s="11"/>
      <c r="H45" s="53" t="s">
        <v>57</v>
      </c>
      <c r="I45" s="11"/>
      <c r="J45" s="11"/>
      <c r="K45" s="11"/>
      <c r="L45" s="9">
        <f t="shared" si="13"/>
        <v>0</v>
      </c>
      <c r="M45" s="6">
        <f t="shared" si="14"/>
        <v>100</v>
      </c>
      <c r="N45" s="7">
        <f t="shared" si="12"/>
        <v>100</v>
      </c>
      <c r="O45" s="8" t="str">
        <f>IF(COUNTA(A45),IF(ISERROR(VLOOKUP(I45+X45,計算!$A$16:$B$219,2)),"",VLOOKUP(I45+X45,計算!$A$16:$B$219,2)),"")</f>
        <v/>
      </c>
      <c r="P45" s="6">
        <f t="shared" si="15"/>
        <v>100</v>
      </c>
      <c r="Q45" s="7">
        <f t="shared" si="9"/>
        <v>100</v>
      </c>
      <c r="R45" s="8" t="str">
        <f>IF(COUNTA(A45),IF(ISERROR(VLOOKUP(J45+X45,計算!$A$16:$B$219,2)),"",VLOOKUP(J45+X45,計算!$A$16:$B$219,2)),"")</f>
        <v/>
      </c>
      <c r="S45" s="6">
        <f t="shared" si="16"/>
        <v>100</v>
      </c>
      <c r="T45" s="7">
        <f t="shared" si="10"/>
        <v>100</v>
      </c>
      <c r="U45" s="8" t="str">
        <f>IF(COUNTA(A45),IF(ISERROR(VLOOKUP(K45+X45,計算!$A$16:$B$219,2)),"",VLOOKUP(K45+X45,計算!$A$16:$B$219,2)),"")</f>
        <v/>
      </c>
      <c r="V45" s="12" t="str">
        <f>IF(COUNTA(A45),IF(ISERROR(VLOOKUP(MIN(I45,J45,K45)+X45,計算!$A$16:$B$219,2)),"",VLOOKUP(MIN(I45,J45,K45)+X45,計算!$A$16:$B$219,2)),"")</f>
        <v/>
      </c>
      <c r="W45" s="13">
        <f t="shared" si="11"/>
        <v>0</v>
      </c>
      <c r="X45" s="13">
        <v>100</v>
      </c>
    </row>
    <row r="46" spans="1:24" x14ac:dyDescent="0.2">
      <c r="A46" s="11"/>
      <c r="B46" s="34"/>
      <c r="C46" s="11"/>
      <c r="D46" s="11"/>
      <c r="E46" s="11"/>
      <c r="F46" s="11"/>
      <c r="G46" s="11"/>
      <c r="H46" s="53" t="s">
        <v>57</v>
      </c>
      <c r="I46" s="11"/>
      <c r="J46" s="11"/>
      <c r="K46" s="11"/>
      <c r="L46" s="9">
        <f t="shared" si="13"/>
        <v>0</v>
      </c>
      <c r="M46" s="6">
        <f t="shared" si="14"/>
        <v>100</v>
      </c>
      <c r="N46" s="7">
        <f t="shared" si="12"/>
        <v>100</v>
      </c>
      <c r="O46" s="8" t="str">
        <f>IF(COUNTA(A46),IF(ISERROR(VLOOKUP(I46+X46,計算!$A$16:$B$219,2)),"",VLOOKUP(I46+X46,計算!$A$16:$B$219,2)),"")</f>
        <v/>
      </c>
      <c r="P46" s="6">
        <f t="shared" si="15"/>
        <v>100</v>
      </c>
      <c r="Q46" s="7">
        <f t="shared" si="9"/>
        <v>100</v>
      </c>
      <c r="R46" s="8" t="str">
        <f>IF(COUNTA(A46),IF(ISERROR(VLOOKUP(J46+X46,計算!$A$16:$B$219,2)),"",VLOOKUP(J46+X46,計算!$A$16:$B$219,2)),"")</f>
        <v/>
      </c>
      <c r="S46" s="6">
        <f t="shared" si="16"/>
        <v>100</v>
      </c>
      <c r="T46" s="7">
        <f t="shared" si="10"/>
        <v>100</v>
      </c>
      <c r="U46" s="8" t="str">
        <f>IF(COUNTA(A46),IF(ISERROR(VLOOKUP(K46+X46,計算!$A$16:$B$219,2)),"",VLOOKUP(K46+X46,計算!$A$16:$B$219,2)),"")</f>
        <v/>
      </c>
      <c r="V46" s="12" t="str">
        <f>IF(COUNTA(A46),IF(ISERROR(VLOOKUP(MIN(I46,J46,K46)+X46,計算!$A$16:$B$219,2)),"",VLOOKUP(MIN(I46,J46,K46)+X46,計算!$A$16:$B$219,2)),"")</f>
        <v/>
      </c>
      <c r="W46" s="13">
        <f t="shared" si="11"/>
        <v>0</v>
      </c>
      <c r="X46" s="13">
        <v>100</v>
      </c>
    </row>
    <row r="47" spans="1:24" x14ac:dyDescent="0.2">
      <c r="A47" s="11"/>
      <c r="B47" s="34"/>
      <c r="C47" s="11"/>
      <c r="D47" s="11"/>
      <c r="E47" s="11"/>
      <c r="F47" s="11"/>
      <c r="G47" s="11"/>
      <c r="H47" s="53" t="s">
        <v>57</v>
      </c>
      <c r="I47" s="11"/>
      <c r="J47" s="11"/>
      <c r="K47" s="11"/>
      <c r="L47" s="9">
        <f t="shared" si="13"/>
        <v>0</v>
      </c>
      <c r="M47" s="6">
        <f t="shared" si="14"/>
        <v>100</v>
      </c>
      <c r="N47" s="7">
        <f t="shared" si="12"/>
        <v>100</v>
      </c>
      <c r="O47" s="8" t="str">
        <f>IF(COUNTA(A47),IF(ISERROR(VLOOKUP(I47+X47,計算!$A$16:$B$219,2)),"",VLOOKUP(I47+X47,計算!$A$16:$B$219,2)),"")</f>
        <v/>
      </c>
      <c r="P47" s="6">
        <f t="shared" si="15"/>
        <v>100</v>
      </c>
      <c r="Q47" s="7">
        <f t="shared" si="9"/>
        <v>100</v>
      </c>
      <c r="R47" s="8" t="str">
        <f>IF(COUNTA(A47),IF(ISERROR(VLOOKUP(J47+X47,計算!$A$16:$B$219,2)),"",VLOOKUP(J47+X47,計算!$A$16:$B$219,2)),"")</f>
        <v/>
      </c>
      <c r="S47" s="6">
        <f t="shared" si="16"/>
        <v>100</v>
      </c>
      <c r="T47" s="7">
        <f t="shared" si="10"/>
        <v>100</v>
      </c>
      <c r="U47" s="8" t="str">
        <f>IF(COUNTA(A47),IF(ISERROR(VLOOKUP(K47+X47,計算!$A$16:$B$219,2)),"",VLOOKUP(K47+X47,計算!$A$16:$B$219,2)),"")</f>
        <v/>
      </c>
      <c r="V47" s="12" t="str">
        <f>IF(COUNTA(A47),IF(ISERROR(VLOOKUP(MIN(I47,J47,K47)+X47,計算!$A$16:$B$219,2)),"",VLOOKUP(MIN(I47,J47,K47)+X47,計算!$A$16:$B$219,2)),"")</f>
        <v/>
      </c>
      <c r="W47" s="13">
        <f t="shared" si="11"/>
        <v>0</v>
      </c>
      <c r="X47" s="13">
        <v>100</v>
      </c>
    </row>
    <row r="48" spans="1:24" x14ac:dyDescent="0.2">
      <c r="A48" s="11"/>
      <c r="B48" s="34"/>
      <c r="C48" s="11"/>
      <c r="D48" s="11"/>
      <c r="E48" s="11"/>
      <c r="F48" s="11"/>
      <c r="G48" s="11"/>
      <c r="H48" s="53" t="s">
        <v>57</v>
      </c>
      <c r="I48" s="11"/>
      <c r="J48" s="11"/>
      <c r="K48" s="11"/>
      <c r="L48" s="9">
        <f t="shared" si="13"/>
        <v>0</v>
      </c>
      <c r="M48" s="6">
        <f t="shared" si="14"/>
        <v>100</v>
      </c>
      <c r="N48" s="7">
        <f t="shared" si="12"/>
        <v>100</v>
      </c>
      <c r="O48" s="8" t="str">
        <f>IF(COUNTA(A48),IF(ISERROR(VLOOKUP(I48+X48,計算!$A$16:$B$219,2)),"",VLOOKUP(I48+X48,計算!$A$16:$B$219,2)),"")</f>
        <v/>
      </c>
      <c r="P48" s="6">
        <f t="shared" si="15"/>
        <v>100</v>
      </c>
      <c r="Q48" s="7">
        <f t="shared" si="9"/>
        <v>100</v>
      </c>
      <c r="R48" s="8" t="str">
        <f>IF(COUNTA(A48),IF(ISERROR(VLOOKUP(J48+X48,計算!$A$16:$B$219,2)),"",VLOOKUP(J48+X48,計算!$A$16:$B$219,2)),"")</f>
        <v/>
      </c>
      <c r="S48" s="6">
        <f t="shared" si="16"/>
        <v>100</v>
      </c>
      <c r="T48" s="7">
        <f t="shared" si="10"/>
        <v>100</v>
      </c>
      <c r="U48" s="8" t="str">
        <f>IF(COUNTA(A48),IF(ISERROR(VLOOKUP(K48+X48,計算!$A$16:$B$219,2)),"",VLOOKUP(K48+X48,計算!$A$16:$B$219,2)),"")</f>
        <v/>
      </c>
      <c r="V48" s="12" t="str">
        <f>IF(COUNTA(A48),IF(ISERROR(VLOOKUP(MIN(I48,J48,K48)+X48,計算!$A$16:$B$219,2)),"",VLOOKUP(MIN(I48,J48,K48)+X48,計算!$A$16:$B$219,2)),"")</f>
        <v/>
      </c>
      <c r="W48" s="13">
        <f t="shared" si="11"/>
        <v>0</v>
      </c>
      <c r="X48" s="13">
        <v>100</v>
      </c>
    </row>
    <row r="49" spans="1:24" x14ac:dyDescent="0.2">
      <c r="A49" s="11"/>
      <c r="B49" s="34"/>
      <c r="C49" s="11"/>
      <c r="D49" s="11"/>
      <c r="E49" s="11"/>
      <c r="F49" s="11"/>
      <c r="G49" s="11"/>
      <c r="H49" s="53" t="s">
        <v>57</v>
      </c>
      <c r="I49" s="11"/>
      <c r="J49" s="11"/>
      <c r="K49" s="11"/>
      <c r="L49" s="9">
        <f t="shared" si="13"/>
        <v>0</v>
      </c>
      <c r="M49" s="6">
        <f t="shared" si="14"/>
        <v>100</v>
      </c>
      <c r="N49" s="7">
        <f t="shared" si="12"/>
        <v>100</v>
      </c>
      <c r="O49" s="8" t="str">
        <f>IF(COUNTA(A49),IF(ISERROR(VLOOKUP(I49+X49,計算!$A$16:$B$219,2)),"",VLOOKUP(I49+X49,計算!$A$16:$B$219,2)),"")</f>
        <v/>
      </c>
      <c r="P49" s="6">
        <f t="shared" si="15"/>
        <v>100</v>
      </c>
      <c r="Q49" s="7">
        <f t="shared" si="9"/>
        <v>100</v>
      </c>
      <c r="R49" s="8" t="str">
        <f>IF(COUNTA(A49),IF(ISERROR(VLOOKUP(J49+X49,計算!$A$16:$B$219,2)),"",VLOOKUP(J49+X49,計算!$A$16:$B$219,2)),"")</f>
        <v/>
      </c>
      <c r="S49" s="6">
        <f t="shared" si="16"/>
        <v>100</v>
      </c>
      <c r="T49" s="7">
        <f t="shared" si="10"/>
        <v>100</v>
      </c>
      <c r="U49" s="8" t="str">
        <f>IF(COUNTA(A49),IF(ISERROR(VLOOKUP(K49+X49,計算!$A$16:$B$219,2)),"",VLOOKUP(K49+X49,計算!$A$16:$B$219,2)),"")</f>
        <v/>
      </c>
      <c r="V49" s="12" t="str">
        <f>IF(COUNTA(A49),IF(ISERROR(VLOOKUP(MIN(I49,J49,K49)+X49,計算!$A$16:$B$219,2)),"",VLOOKUP(MIN(I49,J49,K49)+X49,計算!$A$16:$B$219,2)),"")</f>
        <v/>
      </c>
      <c r="W49" s="13">
        <f t="shared" si="11"/>
        <v>0</v>
      </c>
      <c r="X49" s="13">
        <v>100</v>
      </c>
    </row>
    <row r="50" spans="1:24" x14ac:dyDescent="0.2">
      <c r="A50" s="11"/>
      <c r="B50" s="34"/>
      <c r="C50" s="11"/>
      <c r="D50" s="11"/>
      <c r="E50" s="11"/>
      <c r="F50" s="11"/>
      <c r="G50" s="11"/>
      <c r="H50" s="53" t="s">
        <v>57</v>
      </c>
      <c r="I50" s="11"/>
      <c r="J50" s="11"/>
      <c r="K50" s="11"/>
      <c r="L50" s="9">
        <f t="shared" si="13"/>
        <v>0</v>
      </c>
      <c r="M50" s="6">
        <f t="shared" si="14"/>
        <v>100</v>
      </c>
      <c r="N50" s="7">
        <f t="shared" si="12"/>
        <v>100</v>
      </c>
      <c r="O50" s="8" t="str">
        <f>IF(COUNTA(A50),IF(ISERROR(VLOOKUP(I50+X50,計算!$A$16:$B$219,2)),"",VLOOKUP(I50+X50,計算!$A$16:$B$219,2)),"")</f>
        <v/>
      </c>
      <c r="P50" s="6">
        <f t="shared" si="15"/>
        <v>100</v>
      </c>
      <c r="Q50" s="7">
        <f t="shared" si="9"/>
        <v>100</v>
      </c>
      <c r="R50" s="8" t="str">
        <f>IF(COUNTA(A50),IF(ISERROR(VLOOKUP(J50+X50,計算!$A$16:$B$219,2)),"",VLOOKUP(J50+X50,計算!$A$16:$B$219,2)),"")</f>
        <v/>
      </c>
      <c r="S50" s="6">
        <f t="shared" si="16"/>
        <v>100</v>
      </c>
      <c r="T50" s="7">
        <f t="shared" si="10"/>
        <v>100</v>
      </c>
      <c r="U50" s="8" t="str">
        <f>IF(COUNTA(A50),IF(ISERROR(VLOOKUP(K50+X50,計算!$A$16:$B$219,2)),"",VLOOKUP(K50+X50,計算!$A$16:$B$219,2)),"")</f>
        <v/>
      </c>
      <c r="V50" s="12" t="str">
        <f>IF(COUNTA(A50),IF(ISERROR(VLOOKUP(MIN(I50,J50,K50)+X50,計算!$A$16:$B$219,2)),"",VLOOKUP(MIN(I50,J50,K50)+X50,計算!$A$16:$B$219,2)),"")</f>
        <v/>
      </c>
      <c r="W50" s="13">
        <f t="shared" si="11"/>
        <v>0</v>
      </c>
      <c r="X50" s="13">
        <v>100</v>
      </c>
    </row>
    <row r="51" spans="1:24" x14ac:dyDescent="0.2">
      <c r="A51" s="11"/>
      <c r="B51" s="34"/>
      <c r="C51" s="11"/>
      <c r="D51" s="11"/>
      <c r="E51" s="11"/>
      <c r="F51" s="11"/>
      <c r="G51" s="11"/>
      <c r="H51" s="53" t="s">
        <v>57</v>
      </c>
      <c r="I51" s="11"/>
      <c r="J51" s="11"/>
      <c r="K51" s="11"/>
      <c r="L51" s="9">
        <f t="shared" si="13"/>
        <v>0</v>
      </c>
      <c r="M51" s="6">
        <f t="shared" si="14"/>
        <v>100</v>
      </c>
      <c r="N51" s="7">
        <f t="shared" si="12"/>
        <v>100</v>
      </c>
      <c r="O51" s="8" t="str">
        <f>IF(COUNTA(A51),IF(ISERROR(VLOOKUP(I51+X51,計算!$A$16:$B$219,2)),"",VLOOKUP(I51+X51,計算!$A$16:$B$219,2)),"")</f>
        <v/>
      </c>
      <c r="P51" s="6">
        <f t="shared" si="15"/>
        <v>100</v>
      </c>
      <c r="Q51" s="7">
        <f t="shared" si="9"/>
        <v>100</v>
      </c>
      <c r="R51" s="8" t="str">
        <f>IF(COUNTA(A51),IF(ISERROR(VLOOKUP(J51+X51,計算!$A$16:$B$219,2)),"",VLOOKUP(J51+X51,計算!$A$16:$B$219,2)),"")</f>
        <v/>
      </c>
      <c r="S51" s="6">
        <f t="shared" si="16"/>
        <v>100</v>
      </c>
      <c r="T51" s="7">
        <f t="shared" si="10"/>
        <v>100</v>
      </c>
      <c r="U51" s="8" t="str">
        <f>IF(COUNTA(A51),IF(ISERROR(VLOOKUP(K51+X51,計算!$A$16:$B$219,2)),"",VLOOKUP(K51+X51,計算!$A$16:$B$219,2)),"")</f>
        <v/>
      </c>
      <c r="V51" s="12" t="str">
        <f>IF(COUNTA(A51),IF(ISERROR(VLOOKUP(MIN(I51,J51,K51)+X51,計算!$A$16:$B$219,2)),"",VLOOKUP(MIN(I51,J51,K51)+X51,計算!$A$16:$B$219,2)),"")</f>
        <v/>
      </c>
      <c r="W51" s="13">
        <f t="shared" si="11"/>
        <v>0</v>
      </c>
      <c r="X51" s="13">
        <v>100</v>
      </c>
    </row>
    <row r="52" spans="1:24" x14ac:dyDescent="0.2">
      <c r="A52" s="11"/>
      <c r="B52" s="34"/>
      <c r="C52" s="11"/>
      <c r="D52" s="11"/>
      <c r="E52" s="11"/>
      <c r="F52" s="11"/>
      <c r="G52" s="11"/>
      <c r="H52" s="53" t="s">
        <v>57</v>
      </c>
      <c r="I52" s="11"/>
      <c r="J52" s="11"/>
      <c r="K52" s="11"/>
      <c r="L52" s="9">
        <f t="shared" si="13"/>
        <v>0</v>
      </c>
      <c r="M52" s="6">
        <f t="shared" si="14"/>
        <v>100</v>
      </c>
      <c r="N52" s="7">
        <f t="shared" si="12"/>
        <v>100</v>
      </c>
      <c r="O52" s="8" t="str">
        <f>IF(COUNTA(A52),IF(ISERROR(VLOOKUP(I52+X52,計算!$A$16:$B$219,2)),"",VLOOKUP(I52+X52,計算!$A$16:$B$219,2)),"")</f>
        <v/>
      </c>
      <c r="P52" s="6">
        <f t="shared" si="15"/>
        <v>100</v>
      </c>
      <c r="Q52" s="7">
        <f t="shared" si="9"/>
        <v>100</v>
      </c>
      <c r="R52" s="8" t="str">
        <f>IF(COUNTA(A52),IF(ISERROR(VLOOKUP(J52+X52,計算!$A$16:$B$219,2)),"",VLOOKUP(J52+X52,計算!$A$16:$B$219,2)),"")</f>
        <v/>
      </c>
      <c r="S52" s="6">
        <f t="shared" si="16"/>
        <v>100</v>
      </c>
      <c r="T52" s="7">
        <f t="shared" si="10"/>
        <v>100</v>
      </c>
      <c r="U52" s="8" t="str">
        <f>IF(COUNTA(A52),IF(ISERROR(VLOOKUP(K52+X52,計算!$A$16:$B$219,2)),"",VLOOKUP(K52+X52,計算!$A$16:$B$219,2)),"")</f>
        <v/>
      </c>
      <c r="V52" s="12" t="str">
        <f>IF(COUNTA(A52),IF(ISERROR(VLOOKUP(MIN(I52,J52,K52)+X52,計算!$A$16:$B$219,2)),"",VLOOKUP(MIN(I52,J52,K52)+X52,計算!$A$16:$B$219,2)),"")</f>
        <v/>
      </c>
      <c r="W52" s="13">
        <f t="shared" si="11"/>
        <v>0</v>
      </c>
      <c r="X52" s="13">
        <v>100</v>
      </c>
    </row>
    <row r="53" spans="1:24" x14ac:dyDescent="0.2">
      <c r="A53" s="11"/>
      <c r="B53" s="34"/>
      <c r="C53" s="11"/>
      <c r="D53" s="11"/>
      <c r="E53" s="11"/>
      <c r="F53" s="11"/>
      <c r="G53" s="11"/>
      <c r="H53" s="53" t="s">
        <v>57</v>
      </c>
      <c r="I53" s="11"/>
      <c r="J53" s="11"/>
      <c r="K53" s="11"/>
      <c r="L53" s="9">
        <f t="shared" si="13"/>
        <v>0</v>
      </c>
      <c r="M53" s="6">
        <f t="shared" si="14"/>
        <v>100</v>
      </c>
      <c r="N53" s="7">
        <f t="shared" si="12"/>
        <v>100</v>
      </c>
      <c r="O53" s="8" t="str">
        <f>IF(COUNTA(A53),IF(ISERROR(VLOOKUP(I53+X53,計算!$A$16:$B$219,2)),"",VLOOKUP(I53+X53,計算!$A$16:$B$219,2)),"")</f>
        <v/>
      </c>
      <c r="P53" s="6">
        <f t="shared" si="15"/>
        <v>100</v>
      </c>
      <c r="Q53" s="7">
        <f t="shared" si="9"/>
        <v>100</v>
      </c>
      <c r="R53" s="8" t="str">
        <f>IF(COUNTA(A53),IF(ISERROR(VLOOKUP(J53+X53,計算!$A$16:$B$219,2)),"",VLOOKUP(J53+X53,計算!$A$16:$B$219,2)),"")</f>
        <v/>
      </c>
      <c r="S53" s="6">
        <f t="shared" si="16"/>
        <v>100</v>
      </c>
      <c r="T53" s="7">
        <f t="shared" si="10"/>
        <v>100</v>
      </c>
      <c r="U53" s="8" t="str">
        <f>IF(COUNTA(A53),IF(ISERROR(VLOOKUP(K53+X53,計算!$A$16:$B$219,2)),"",VLOOKUP(K53+X53,計算!$A$16:$B$219,2)),"")</f>
        <v/>
      </c>
      <c r="V53" s="12" t="str">
        <f>IF(COUNTA(A53),IF(ISERROR(VLOOKUP(MIN(I53,J53,K53)+X53,計算!$A$16:$B$219,2)),"",VLOOKUP(MIN(I53,J53,K53)+X53,計算!$A$16:$B$219,2)),"")</f>
        <v/>
      </c>
      <c r="W53" s="13">
        <f t="shared" si="11"/>
        <v>0</v>
      </c>
      <c r="X53" s="13">
        <v>100</v>
      </c>
    </row>
    <row r="54" spans="1:24" x14ac:dyDescent="0.2">
      <c r="A54" s="11"/>
      <c r="B54" s="34"/>
      <c r="C54" s="11"/>
      <c r="D54" s="11"/>
      <c r="E54" s="11"/>
      <c r="F54" s="11"/>
      <c r="G54" s="11"/>
      <c r="H54" s="53" t="s">
        <v>57</v>
      </c>
      <c r="I54" s="11"/>
      <c r="J54" s="11"/>
      <c r="K54" s="11"/>
      <c r="L54" s="9">
        <f t="shared" si="13"/>
        <v>0</v>
      </c>
      <c r="M54" s="6">
        <f t="shared" si="14"/>
        <v>100</v>
      </c>
      <c r="N54" s="7">
        <f t="shared" si="12"/>
        <v>100</v>
      </c>
      <c r="O54" s="8" t="str">
        <f>IF(COUNTA(A54),IF(ISERROR(VLOOKUP(I54+X54,計算!$A$16:$B$219,2)),"",VLOOKUP(I54+X54,計算!$A$16:$B$219,2)),"")</f>
        <v/>
      </c>
      <c r="P54" s="6">
        <f t="shared" si="15"/>
        <v>100</v>
      </c>
      <c r="Q54" s="7">
        <f t="shared" si="9"/>
        <v>100</v>
      </c>
      <c r="R54" s="8" t="str">
        <f>IF(COUNTA(A54),IF(ISERROR(VLOOKUP(J54+X54,計算!$A$16:$B$219,2)),"",VLOOKUP(J54+X54,計算!$A$16:$B$219,2)),"")</f>
        <v/>
      </c>
      <c r="S54" s="6">
        <f t="shared" si="16"/>
        <v>100</v>
      </c>
      <c r="T54" s="7">
        <f t="shared" si="10"/>
        <v>100</v>
      </c>
      <c r="U54" s="8" t="str">
        <f>IF(COUNTA(A54),IF(ISERROR(VLOOKUP(K54+X54,計算!$A$16:$B$219,2)),"",VLOOKUP(K54+X54,計算!$A$16:$B$219,2)),"")</f>
        <v/>
      </c>
      <c r="V54" s="12" t="str">
        <f>IF(COUNTA(A54),IF(ISERROR(VLOOKUP(MIN(I54,J54,K54)+X54,計算!$A$16:$B$219,2)),"",VLOOKUP(MIN(I54,J54,K54)+X54,計算!$A$16:$B$219,2)),"")</f>
        <v/>
      </c>
      <c r="W54" s="13">
        <f t="shared" si="11"/>
        <v>0</v>
      </c>
      <c r="X54" s="13">
        <v>100</v>
      </c>
    </row>
    <row r="55" spans="1:24" x14ac:dyDescent="0.2">
      <c r="A55" s="11"/>
      <c r="B55" s="34"/>
      <c r="C55" s="11"/>
      <c r="D55" s="11"/>
      <c r="E55" s="11"/>
      <c r="F55" s="11"/>
      <c r="G55" s="11"/>
      <c r="H55" s="53" t="s">
        <v>57</v>
      </c>
      <c r="I55" s="11"/>
      <c r="J55" s="11"/>
      <c r="K55" s="11"/>
      <c r="L55" s="9">
        <f t="shared" si="13"/>
        <v>0</v>
      </c>
      <c r="M55" s="6">
        <f t="shared" si="14"/>
        <v>100</v>
      </c>
      <c r="N55" s="7">
        <f t="shared" si="12"/>
        <v>100</v>
      </c>
      <c r="O55" s="8" t="str">
        <f>IF(COUNTA(A55),IF(ISERROR(VLOOKUP(I55+X55,計算!$A$16:$B$219,2)),"",VLOOKUP(I55+X55,計算!$A$16:$B$219,2)),"")</f>
        <v/>
      </c>
      <c r="P55" s="6">
        <f t="shared" si="15"/>
        <v>100</v>
      </c>
      <c r="Q55" s="7">
        <f t="shared" si="9"/>
        <v>100</v>
      </c>
      <c r="R55" s="8" t="str">
        <f>IF(COUNTA(A55),IF(ISERROR(VLOOKUP(J55+X55,計算!$A$16:$B$219,2)),"",VLOOKUP(J55+X55,計算!$A$16:$B$219,2)),"")</f>
        <v/>
      </c>
      <c r="S55" s="6">
        <f t="shared" si="16"/>
        <v>100</v>
      </c>
      <c r="T55" s="7">
        <f t="shared" si="10"/>
        <v>100</v>
      </c>
      <c r="U55" s="8" t="str">
        <f>IF(COUNTA(A55),IF(ISERROR(VLOOKUP(K55+X55,計算!$A$16:$B$219,2)),"",VLOOKUP(K55+X55,計算!$A$16:$B$219,2)),"")</f>
        <v/>
      </c>
      <c r="V55" s="12" t="str">
        <f>IF(COUNTA(A55),IF(ISERROR(VLOOKUP(MIN(I55,J55,K55)+X55,計算!$A$16:$B$219,2)),"",VLOOKUP(MIN(I55,J55,K55)+X55,計算!$A$16:$B$219,2)),"")</f>
        <v/>
      </c>
      <c r="W55" s="13">
        <f t="shared" si="11"/>
        <v>0</v>
      </c>
      <c r="X55" s="13">
        <v>100</v>
      </c>
    </row>
    <row r="56" spans="1:24" x14ac:dyDescent="0.2">
      <c r="A56" s="11"/>
      <c r="B56" s="34"/>
      <c r="C56" s="11"/>
      <c r="D56" s="11"/>
      <c r="E56" s="11"/>
      <c r="F56" s="11"/>
      <c r="G56" s="11"/>
      <c r="H56" s="53" t="s">
        <v>57</v>
      </c>
      <c r="I56" s="11"/>
      <c r="J56" s="11"/>
      <c r="K56" s="11"/>
      <c r="L56" s="9">
        <f t="shared" si="13"/>
        <v>0</v>
      </c>
      <c r="M56" s="6">
        <f t="shared" si="14"/>
        <v>100</v>
      </c>
      <c r="N56" s="7">
        <f t="shared" si="12"/>
        <v>100</v>
      </c>
      <c r="O56" s="8" t="str">
        <f>IF(COUNTA(A56),IF(ISERROR(VLOOKUP(I56+X56,計算!$A$16:$B$219,2)),"",VLOOKUP(I56+X56,計算!$A$16:$B$219,2)),"")</f>
        <v/>
      </c>
      <c r="P56" s="6">
        <f t="shared" si="15"/>
        <v>100</v>
      </c>
      <c r="Q56" s="7">
        <f t="shared" si="9"/>
        <v>100</v>
      </c>
      <c r="R56" s="8" t="str">
        <f>IF(COUNTA(A56),IF(ISERROR(VLOOKUP(J56+X56,計算!$A$16:$B$219,2)),"",VLOOKUP(J56+X56,計算!$A$16:$B$219,2)),"")</f>
        <v/>
      </c>
      <c r="S56" s="6">
        <f t="shared" si="16"/>
        <v>100</v>
      </c>
      <c r="T56" s="7">
        <f t="shared" si="10"/>
        <v>100</v>
      </c>
      <c r="U56" s="8" t="str">
        <f>IF(COUNTA(A56),IF(ISERROR(VLOOKUP(K56+X56,計算!$A$16:$B$219,2)),"",VLOOKUP(K56+X56,計算!$A$16:$B$219,2)),"")</f>
        <v/>
      </c>
      <c r="V56" s="12" t="str">
        <f>IF(COUNTA(A56),IF(ISERROR(VLOOKUP(MIN(I56,J56,K56)+X56,計算!$A$16:$B$219,2)),"",VLOOKUP(MIN(I56,J56,K56)+X56,計算!$A$16:$B$219,2)),"")</f>
        <v/>
      </c>
      <c r="W56" s="13">
        <f t="shared" si="11"/>
        <v>0</v>
      </c>
      <c r="X56" s="13">
        <v>100</v>
      </c>
    </row>
    <row r="57" spans="1:24" x14ac:dyDescent="0.2">
      <c r="A57" s="11"/>
      <c r="B57" s="34"/>
      <c r="C57" s="11"/>
      <c r="D57" s="11"/>
      <c r="E57" s="11"/>
      <c r="F57" s="11"/>
      <c r="G57" s="11"/>
      <c r="H57" s="53" t="s">
        <v>57</v>
      </c>
      <c r="I57" s="11"/>
      <c r="J57" s="11"/>
      <c r="K57" s="11"/>
      <c r="L57" s="9">
        <f t="shared" si="13"/>
        <v>0</v>
      </c>
      <c r="M57" s="6">
        <f t="shared" si="14"/>
        <v>100</v>
      </c>
      <c r="N57" s="7">
        <f t="shared" si="12"/>
        <v>100</v>
      </c>
      <c r="O57" s="8" t="str">
        <f>IF(COUNTA(A57),IF(ISERROR(VLOOKUP(I57+X57,計算!$A$16:$B$219,2)),"",VLOOKUP(I57+X57,計算!$A$16:$B$219,2)),"")</f>
        <v/>
      </c>
      <c r="P57" s="6">
        <f t="shared" si="15"/>
        <v>100</v>
      </c>
      <c r="Q57" s="7">
        <f t="shared" si="9"/>
        <v>100</v>
      </c>
      <c r="R57" s="8" t="str">
        <f>IF(COUNTA(A57),IF(ISERROR(VLOOKUP(J57+X57,計算!$A$16:$B$219,2)),"",VLOOKUP(J57+X57,計算!$A$16:$B$219,2)),"")</f>
        <v/>
      </c>
      <c r="S57" s="6">
        <f t="shared" si="16"/>
        <v>100</v>
      </c>
      <c r="T57" s="7">
        <f t="shared" si="10"/>
        <v>100</v>
      </c>
      <c r="U57" s="8" t="str">
        <f>IF(COUNTA(A57),IF(ISERROR(VLOOKUP(K57+X57,計算!$A$16:$B$219,2)),"",VLOOKUP(K57+X57,計算!$A$16:$B$219,2)),"")</f>
        <v/>
      </c>
      <c r="V57" s="12" t="str">
        <f>IF(COUNTA(A57),IF(ISERROR(VLOOKUP(MIN(I57,J57,K57)+X57,計算!$A$16:$B$219,2)),"",VLOOKUP(MIN(I57,J57,K57)+X57,計算!$A$16:$B$219,2)),"")</f>
        <v/>
      </c>
      <c r="W57" s="13">
        <f t="shared" si="11"/>
        <v>0</v>
      </c>
      <c r="X57" s="13">
        <v>100</v>
      </c>
    </row>
    <row r="58" spans="1:24" x14ac:dyDescent="0.2">
      <c r="A58" s="11"/>
      <c r="B58" s="34"/>
      <c r="C58" s="11"/>
      <c r="D58" s="11"/>
      <c r="E58" s="11"/>
      <c r="F58" s="11"/>
      <c r="G58" s="11"/>
      <c r="H58" s="53" t="s">
        <v>57</v>
      </c>
      <c r="I58" s="11"/>
      <c r="J58" s="11"/>
      <c r="K58" s="11"/>
      <c r="L58" s="9">
        <f t="shared" si="13"/>
        <v>0</v>
      </c>
      <c r="M58" s="6">
        <f t="shared" si="14"/>
        <v>100</v>
      </c>
      <c r="N58" s="7">
        <f t="shared" si="12"/>
        <v>100</v>
      </c>
      <c r="O58" s="8" t="str">
        <f>IF(COUNTA(A58),IF(ISERROR(VLOOKUP(I58+X58,計算!$A$16:$B$219,2)),"",VLOOKUP(I58+X58,計算!$A$16:$B$219,2)),"")</f>
        <v/>
      </c>
      <c r="P58" s="6">
        <f t="shared" si="15"/>
        <v>100</v>
      </c>
      <c r="Q58" s="7">
        <f t="shared" si="9"/>
        <v>100</v>
      </c>
      <c r="R58" s="8" t="str">
        <f>IF(COUNTA(A58),IF(ISERROR(VLOOKUP(J58+X58,計算!$A$16:$B$219,2)),"",VLOOKUP(J58+X58,計算!$A$16:$B$219,2)),"")</f>
        <v/>
      </c>
      <c r="S58" s="6">
        <f t="shared" si="16"/>
        <v>100</v>
      </c>
      <c r="T58" s="7">
        <f t="shared" si="10"/>
        <v>100</v>
      </c>
      <c r="U58" s="8" t="str">
        <f>IF(COUNTA(A58),IF(ISERROR(VLOOKUP(K58+X58,計算!$A$16:$B$219,2)),"",VLOOKUP(K58+X58,計算!$A$16:$B$219,2)),"")</f>
        <v/>
      </c>
      <c r="V58" s="12" t="str">
        <f>IF(COUNTA(A58),IF(ISERROR(VLOOKUP(MIN(I58,J58,K58)+X58,計算!$A$16:$B$219,2)),"",VLOOKUP(MIN(I58,J58,K58)+X58,計算!$A$16:$B$219,2)),"")</f>
        <v/>
      </c>
      <c r="W58" s="13">
        <f t="shared" si="11"/>
        <v>0</v>
      </c>
      <c r="X58" s="13">
        <v>100</v>
      </c>
    </row>
    <row r="59" spans="1:24" x14ac:dyDescent="0.2">
      <c r="A59" s="11"/>
      <c r="B59" s="34"/>
      <c r="C59" s="11"/>
      <c r="D59" s="11"/>
      <c r="E59" s="11"/>
      <c r="F59" s="11"/>
      <c r="G59" s="11"/>
      <c r="H59" s="53" t="s">
        <v>57</v>
      </c>
      <c r="I59" s="11"/>
      <c r="J59" s="11"/>
      <c r="K59" s="11"/>
      <c r="L59" s="9">
        <f t="shared" si="13"/>
        <v>0</v>
      </c>
      <c r="M59" s="6">
        <f t="shared" si="14"/>
        <v>100</v>
      </c>
      <c r="N59" s="7">
        <f t="shared" si="12"/>
        <v>100</v>
      </c>
      <c r="O59" s="8" t="str">
        <f>IF(COUNTA(A59),IF(ISERROR(VLOOKUP(I59+X59,計算!$A$16:$B$219,2)),"",VLOOKUP(I59+X59,計算!$A$16:$B$219,2)),"")</f>
        <v/>
      </c>
      <c r="P59" s="6">
        <f t="shared" si="15"/>
        <v>100</v>
      </c>
      <c r="Q59" s="7">
        <f t="shared" si="9"/>
        <v>100</v>
      </c>
      <c r="R59" s="8" t="str">
        <f>IF(COUNTA(A59),IF(ISERROR(VLOOKUP(J59+X59,計算!$A$16:$B$219,2)),"",VLOOKUP(J59+X59,計算!$A$16:$B$219,2)),"")</f>
        <v/>
      </c>
      <c r="S59" s="6">
        <f t="shared" si="16"/>
        <v>100</v>
      </c>
      <c r="T59" s="7">
        <f t="shared" si="10"/>
        <v>100</v>
      </c>
      <c r="U59" s="8" t="str">
        <f>IF(COUNTA(A59),IF(ISERROR(VLOOKUP(K59+X59,計算!$A$16:$B$219,2)),"",VLOOKUP(K59+X59,計算!$A$16:$B$219,2)),"")</f>
        <v/>
      </c>
      <c r="V59" s="12" t="str">
        <f>IF(COUNTA(A59),IF(ISERROR(VLOOKUP(MIN(I59,J59,K59)+X59,計算!$A$16:$B$219,2)),"",VLOOKUP(MIN(I59,J59,K59)+X59,計算!$A$16:$B$219,2)),"")</f>
        <v/>
      </c>
      <c r="W59" s="13">
        <f t="shared" si="11"/>
        <v>0</v>
      </c>
      <c r="X59" s="13">
        <v>100</v>
      </c>
    </row>
    <row r="60" spans="1:24" x14ac:dyDescent="0.2">
      <c r="A60" s="11"/>
      <c r="B60" s="34"/>
      <c r="C60" s="11"/>
      <c r="D60" s="11"/>
      <c r="E60" s="11"/>
      <c r="F60" s="11"/>
      <c r="G60" s="11"/>
      <c r="H60" s="53" t="s">
        <v>57</v>
      </c>
      <c r="I60" s="11"/>
      <c r="J60" s="11"/>
      <c r="K60" s="11"/>
      <c r="L60" s="9">
        <f t="shared" si="13"/>
        <v>0</v>
      </c>
      <c r="M60" s="6">
        <f t="shared" si="14"/>
        <v>100</v>
      </c>
      <c r="N60" s="7">
        <f t="shared" si="12"/>
        <v>100</v>
      </c>
      <c r="O60" s="8" t="str">
        <f>IF(COUNTA(A60),IF(ISERROR(VLOOKUP(I60+X60,計算!$A$16:$B$219,2)),"",VLOOKUP(I60+X60,計算!$A$16:$B$219,2)),"")</f>
        <v/>
      </c>
      <c r="P60" s="6">
        <f t="shared" si="15"/>
        <v>100</v>
      </c>
      <c r="Q60" s="7">
        <f t="shared" si="9"/>
        <v>100</v>
      </c>
      <c r="R60" s="8" t="str">
        <f>IF(COUNTA(A60),IF(ISERROR(VLOOKUP(J60+X60,計算!$A$16:$B$219,2)),"",VLOOKUP(J60+X60,計算!$A$16:$B$219,2)),"")</f>
        <v/>
      </c>
      <c r="S60" s="6">
        <f t="shared" si="16"/>
        <v>100</v>
      </c>
      <c r="T60" s="7">
        <f t="shared" si="10"/>
        <v>100</v>
      </c>
      <c r="U60" s="8" t="str">
        <f>IF(COUNTA(A60),IF(ISERROR(VLOOKUP(K60+X60,計算!$A$16:$B$219,2)),"",VLOOKUP(K60+X60,計算!$A$16:$B$219,2)),"")</f>
        <v/>
      </c>
      <c r="V60" s="12" t="str">
        <f>IF(COUNTA(A60),IF(ISERROR(VLOOKUP(MIN(I60,J60,K60)+X60,計算!$A$16:$B$219,2)),"",VLOOKUP(MIN(I60,J60,K60)+X60,計算!$A$16:$B$219,2)),"")</f>
        <v/>
      </c>
      <c r="W60" s="13">
        <f t="shared" si="11"/>
        <v>0</v>
      </c>
      <c r="X60" s="13">
        <v>100</v>
      </c>
    </row>
    <row r="61" spans="1:24" x14ac:dyDescent="0.2">
      <c r="A61" s="11"/>
      <c r="B61" s="34"/>
      <c r="C61" s="11"/>
      <c r="D61" s="11"/>
      <c r="E61" s="11"/>
      <c r="F61" s="11"/>
      <c r="G61" s="11"/>
      <c r="H61" s="53" t="s">
        <v>57</v>
      </c>
      <c r="I61" s="11"/>
      <c r="J61" s="11"/>
      <c r="K61" s="11"/>
      <c r="L61" s="9">
        <f t="shared" si="13"/>
        <v>0</v>
      </c>
      <c r="M61" s="6">
        <f t="shared" si="14"/>
        <v>100</v>
      </c>
      <c r="N61" s="7">
        <f t="shared" si="12"/>
        <v>100</v>
      </c>
      <c r="O61" s="8" t="str">
        <f>IF(COUNTA(A61),IF(ISERROR(VLOOKUP(I61+X61,計算!$A$16:$B$219,2)),"",VLOOKUP(I61+X61,計算!$A$16:$B$219,2)),"")</f>
        <v/>
      </c>
      <c r="P61" s="6">
        <f t="shared" si="15"/>
        <v>100</v>
      </c>
      <c r="Q61" s="7">
        <f t="shared" si="9"/>
        <v>100</v>
      </c>
      <c r="R61" s="8" t="str">
        <f>IF(COUNTA(A61),IF(ISERROR(VLOOKUP(J61+X61,計算!$A$16:$B$219,2)),"",VLOOKUP(J61+X61,計算!$A$16:$B$219,2)),"")</f>
        <v/>
      </c>
      <c r="S61" s="6">
        <f t="shared" si="16"/>
        <v>100</v>
      </c>
      <c r="T61" s="7">
        <f t="shared" si="10"/>
        <v>100</v>
      </c>
      <c r="U61" s="8" t="str">
        <f>IF(COUNTA(A61),IF(ISERROR(VLOOKUP(K61+X61,計算!$A$16:$B$219,2)),"",VLOOKUP(K61+X61,計算!$A$16:$B$219,2)),"")</f>
        <v/>
      </c>
      <c r="V61" s="12" t="str">
        <f>IF(COUNTA(A61),IF(ISERROR(VLOOKUP(MIN(I61,J61,K61)+X61,計算!$A$16:$B$219,2)),"",VLOOKUP(MIN(I61,J61,K61)+X61,計算!$A$16:$B$219,2)),"")</f>
        <v/>
      </c>
      <c r="W61" s="13">
        <f t="shared" si="11"/>
        <v>0</v>
      </c>
      <c r="X61" s="13">
        <v>100</v>
      </c>
    </row>
    <row r="62" spans="1:24" x14ac:dyDescent="0.2">
      <c r="A62" s="11"/>
      <c r="B62" s="34"/>
      <c r="C62" s="11"/>
      <c r="D62" s="11"/>
      <c r="E62" s="11"/>
      <c r="F62" s="11"/>
      <c r="G62" s="11"/>
      <c r="H62" s="53" t="s">
        <v>57</v>
      </c>
      <c r="I62" s="11"/>
      <c r="J62" s="11"/>
      <c r="K62" s="11"/>
      <c r="L62" s="9">
        <f t="shared" si="13"/>
        <v>0</v>
      </c>
      <c r="M62" s="6">
        <f t="shared" si="14"/>
        <v>100</v>
      </c>
      <c r="N62" s="7">
        <f t="shared" si="12"/>
        <v>100</v>
      </c>
      <c r="O62" s="8" t="str">
        <f>IF(COUNTA(A62),IF(ISERROR(VLOOKUP(I62+X62,計算!$A$16:$B$219,2)),"",VLOOKUP(I62+X62,計算!$A$16:$B$219,2)),"")</f>
        <v/>
      </c>
      <c r="P62" s="6">
        <f t="shared" si="15"/>
        <v>100</v>
      </c>
      <c r="Q62" s="7">
        <f t="shared" si="9"/>
        <v>100</v>
      </c>
      <c r="R62" s="8" t="str">
        <f>IF(COUNTA(A62),IF(ISERROR(VLOOKUP(J62+X62,計算!$A$16:$B$219,2)),"",VLOOKUP(J62+X62,計算!$A$16:$B$219,2)),"")</f>
        <v/>
      </c>
      <c r="S62" s="6">
        <f t="shared" si="16"/>
        <v>100</v>
      </c>
      <c r="T62" s="7">
        <f t="shared" si="10"/>
        <v>100</v>
      </c>
      <c r="U62" s="8" t="str">
        <f>IF(COUNTA(A62),IF(ISERROR(VLOOKUP(K62+X62,計算!$A$16:$B$219,2)),"",VLOOKUP(K62+X62,計算!$A$16:$B$219,2)),"")</f>
        <v/>
      </c>
      <c r="V62" s="12" t="str">
        <f>IF(COUNTA(A62),IF(ISERROR(VLOOKUP(MIN(I62,J62,K62)+X62,計算!$A$16:$B$219,2)),"",VLOOKUP(MIN(I62,J62,K62)+X62,計算!$A$16:$B$219,2)),"")</f>
        <v/>
      </c>
      <c r="W62" s="13">
        <f t="shared" si="11"/>
        <v>0</v>
      </c>
      <c r="X62" s="13">
        <v>100</v>
      </c>
    </row>
    <row r="63" spans="1:24" x14ac:dyDescent="0.2">
      <c r="A63" s="11"/>
      <c r="B63" s="34"/>
      <c r="C63" s="11"/>
      <c r="D63" s="11"/>
      <c r="E63" s="11"/>
      <c r="F63" s="11"/>
      <c r="G63" s="11"/>
      <c r="H63" s="53" t="s">
        <v>57</v>
      </c>
      <c r="I63" s="11"/>
      <c r="J63" s="11"/>
      <c r="K63" s="11"/>
      <c r="L63" s="9">
        <f t="shared" si="13"/>
        <v>0</v>
      </c>
      <c r="M63" s="6">
        <f t="shared" si="14"/>
        <v>100</v>
      </c>
      <c r="N63" s="7">
        <f t="shared" si="12"/>
        <v>100</v>
      </c>
      <c r="O63" s="8" t="str">
        <f>IF(COUNTA(A63),IF(ISERROR(VLOOKUP(I63+X63,計算!$A$16:$B$219,2)),"",VLOOKUP(I63+X63,計算!$A$16:$B$219,2)),"")</f>
        <v/>
      </c>
      <c r="P63" s="6">
        <f t="shared" si="15"/>
        <v>100</v>
      </c>
      <c r="Q63" s="7">
        <f t="shared" si="9"/>
        <v>100</v>
      </c>
      <c r="R63" s="8" t="str">
        <f>IF(COUNTA(A63),IF(ISERROR(VLOOKUP(J63+X63,計算!$A$16:$B$219,2)),"",VLOOKUP(J63+X63,計算!$A$16:$B$219,2)),"")</f>
        <v/>
      </c>
      <c r="S63" s="6">
        <f t="shared" si="16"/>
        <v>100</v>
      </c>
      <c r="T63" s="7">
        <f t="shared" si="10"/>
        <v>100</v>
      </c>
      <c r="U63" s="8" t="str">
        <f>IF(COUNTA(A63),IF(ISERROR(VLOOKUP(K63+X63,計算!$A$16:$B$219,2)),"",VLOOKUP(K63+X63,計算!$A$16:$B$219,2)),"")</f>
        <v/>
      </c>
      <c r="V63" s="12" t="str">
        <f>IF(COUNTA(A63),IF(ISERROR(VLOOKUP(MIN(I63,J63,K63)+X63,計算!$A$16:$B$219,2)),"",VLOOKUP(MIN(I63,J63,K63)+X63,計算!$A$16:$B$219,2)),"")</f>
        <v/>
      </c>
      <c r="W63" s="13">
        <f t="shared" si="11"/>
        <v>0</v>
      </c>
      <c r="X63" s="13">
        <v>100</v>
      </c>
    </row>
    <row r="64" spans="1:24" x14ac:dyDescent="0.2">
      <c r="A64" s="11"/>
      <c r="B64" s="34"/>
      <c r="C64" s="11"/>
      <c r="D64" s="11"/>
      <c r="E64" s="11"/>
      <c r="F64" s="11"/>
      <c r="G64" s="11"/>
      <c r="H64" s="53" t="s">
        <v>57</v>
      </c>
      <c r="I64" s="11"/>
      <c r="J64" s="11"/>
      <c r="K64" s="11"/>
      <c r="L64" s="9">
        <f t="shared" si="13"/>
        <v>0</v>
      </c>
      <c r="M64" s="6">
        <f t="shared" si="14"/>
        <v>100</v>
      </c>
      <c r="N64" s="7">
        <f t="shared" si="12"/>
        <v>100</v>
      </c>
      <c r="O64" s="8" t="str">
        <f>IF(COUNTA(A64),IF(ISERROR(VLOOKUP(I64+X64,計算!$A$16:$B$219,2)),"",VLOOKUP(I64+X64,計算!$A$16:$B$219,2)),"")</f>
        <v/>
      </c>
      <c r="P64" s="6">
        <f t="shared" si="15"/>
        <v>100</v>
      </c>
      <c r="Q64" s="7">
        <f t="shared" si="9"/>
        <v>100</v>
      </c>
      <c r="R64" s="8" t="str">
        <f>IF(COUNTA(A64),IF(ISERROR(VLOOKUP(J64+X64,計算!$A$16:$B$219,2)),"",VLOOKUP(J64+X64,計算!$A$16:$B$219,2)),"")</f>
        <v/>
      </c>
      <c r="S64" s="6">
        <f t="shared" si="16"/>
        <v>100</v>
      </c>
      <c r="T64" s="7">
        <f t="shared" si="10"/>
        <v>100</v>
      </c>
      <c r="U64" s="8" t="str">
        <f>IF(COUNTA(A64),IF(ISERROR(VLOOKUP(K64+X64,計算!$A$16:$B$219,2)),"",VLOOKUP(K64+X64,計算!$A$16:$B$219,2)),"")</f>
        <v/>
      </c>
      <c r="V64" s="12" t="str">
        <f>IF(COUNTA(A64),IF(ISERROR(VLOOKUP(MIN(I64,J64,K64)+X64,計算!$A$16:$B$219,2)),"",VLOOKUP(MIN(I64,J64,K64)+X64,計算!$A$16:$B$219,2)),"")</f>
        <v/>
      </c>
      <c r="W64" s="13">
        <f t="shared" si="11"/>
        <v>0</v>
      </c>
      <c r="X64" s="13">
        <v>100</v>
      </c>
    </row>
    <row r="65" spans="1:24" x14ac:dyDescent="0.2">
      <c r="A65" s="11"/>
      <c r="B65" s="34"/>
      <c r="C65" s="11"/>
      <c r="D65" s="11"/>
      <c r="E65" s="11"/>
      <c r="F65" s="11"/>
      <c r="G65" s="11"/>
      <c r="H65" s="53" t="s">
        <v>57</v>
      </c>
      <c r="I65" s="11"/>
      <c r="J65" s="11"/>
      <c r="K65" s="11"/>
      <c r="L65" s="9">
        <f t="shared" si="13"/>
        <v>0</v>
      </c>
      <c r="M65" s="6">
        <f t="shared" si="14"/>
        <v>100</v>
      </c>
      <c r="N65" s="7">
        <f t="shared" si="12"/>
        <v>100</v>
      </c>
      <c r="O65" s="8" t="str">
        <f>IF(COUNTA(A65),IF(ISERROR(VLOOKUP(I65+X65,計算!$A$16:$B$219,2)),"",VLOOKUP(I65+X65,計算!$A$16:$B$219,2)),"")</f>
        <v/>
      </c>
      <c r="P65" s="6">
        <f t="shared" si="15"/>
        <v>100</v>
      </c>
      <c r="Q65" s="7">
        <f t="shared" si="9"/>
        <v>100</v>
      </c>
      <c r="R65" s="8" t="str">
        <f>IF(COUNTA(A65),IF(ISERROR(VLOOKUP(J65+X65,計算!$A$16:$B$219,2)),"",VLOOKUP(J65+X65,計算!$A$16:$B$219,2)),"")</f>
        <v/>
      </c>
      <c r="S65" s="6">
        <f t="shared" si="16"/>
        <v>100</v>
      </c>
      <c r="T65" s="7">
        <f t="shared" si="10"/>
        <v>100</v>
      </c>
      <c r="U65" s="8" t="str">
        <f>IF(COUNTA(A65),IF(ISERROR(VLOOKUP(K65+X65,計算!$A$16:$B$219,2)),"",VLOOKUP(K65+X65,計算!$A$16:$B$219,2)),"")</f>
        <v/>
      </c>
      <c r="V65" s="12" t="str">
        <f>IF(COUNTA(A65),IF(ISERROR(VLOOKUP(MIN(I65,J65,K65)+X65,計算!$A$16:$B$219,2)),"",VLOOKUP(MIN(I65,J65,K65)+X65,計算!$A$16:$B$219,2)),"")</f>
        <v/>
      </c>
      <c r="W65" s="13">
        <f t="shared" si="11"/>
        <v>0</v>
      </c>
      <c r="X65" s="13">
        <v>100</v>
      </c>
    </row>
    <row r="66" spans="1:24" x14ac:dyDescent="0.2">
      <c r="A66" s="11"/>
      <c r="B66" s="34"/>
      <c r="C66" s="11"/>
      <c r="D66" s="11"/>
      <c r="E66" s="11"/>
      <c r="F66" s="11"/>
      <c r="G66" s="11"/>
      <c r="H66" s="53" t="s">
        <v>57</v>
      </c>
      <c r="I66" s="11"/>
      <c r="J66" s="11"/>
      <c r="K66" s="11"/>
      <c r="L66" s="9">
        <f t="shared" si="13"/>
        <v>0</v>
      </c>
      <c r="M66" s="6">
        <f t="shared" si="14"/>
        <v>100</v>
      </c>
      <c r="N66" s="7">
        <f t="shared" si="12"/>
        <v>100</v>
      </c>
      <c r="O66" s="8" t="str">
        <f>IF(COUNTA(A66),IF(ISERROR(VLOOKUP(I66+X66,計算!$A$16:$B$219,2)),"",VLOOKUP(I66+X66,計算!$A$16:$B$219,2)),"")</f>
        <v/>
      </c>
      <c r="P66" s="6">
        <f t="shared" si="15"/>
        <v>100</v>
      </c>
      <c r="Q66" s="7">
        <f t="shared" si="9"/>
        <v>100</v>
      </c>
      <c r="R66" s="8" t="str">
        <f>IF(COUNTA(A66),IF(ISERROR(VLOOKUP(J66+X66,計算!$A$16:$B$219,2)),"",VLOOKUP(J66+X66,計算!$A$16:$B$219,2)),"")</f>
        <v/>
      </c>
      <c r="S66" s="6">
        <f t="shared" si="16"/>
        <v>100</v>
      </c>
      <c r="T66" s="7">
        <f t="shared" si="10"/>
        <v>100</v>
      </c>
      <c r="U66" s="8" t="str">
        <f>IF(COUNTA(A66),IF(ISERROR(VLOOKUP(K66+X66,計算!$A$16:$B$219,2)),"",VLOOKUP(K66+X66,計算!$A$16:$B$219,2)),"")</f>
        <v/>
      </c>
      <c r="V66" s="12" t="str">
        <f>IF(COUNTA(A66),IF(ISERROR(VLOOKUP(MIN(I66,J66,K66)+X66,計算!$A$16:$B$219,2)),"",VLOOKUP(MIN(I66,J66,K66)+X66,計算!$A$16:$B$219,2)),"")</f>
        <v/>
      </c>
      <c r="W66" s="13">
        <f t="shared" si="11"/>
        <v>0</v>
      </c>
      <c r="X66" s="13">
        <v>100</v>
      </c>
    </row>
    <row r="67" spans="1:24" x14ac:dyDescent="0.2">
      <c r="A67" s="11"/>
      <c r="B67" s="34"/>
      <c r="C67" s="11"/>
      <c r="D67" s="11"/>
      <c r="E67" s="11"/>
      <c r="F67" s="11"/>
      <c r="G67" s="11"/>
      <c r="H67" s="53" t="s">
        <v>57</v>
      </c>
      <c r="I67" s="11"/>
      <c r="J67" s="11"/>
      <c r="K67" s="11"/>
      <c r="L67" s="9">
        <f t="shared" si="13"/>
        <v>0</v>
      </c>
      <c r="M67" s="6">
        <f t="shared" si="14"/>
        <v>100</v>
      </c>
      <c r="N67" s="7">
        <f t="shared" si="12"/>
        <v>100</v>
      </c>
      <c r="O67" s="8" t="str">
        <f>IF(COUNTA(A67),IF(ISERROR(VLOOKUP(I67+X67,計算!$A$16:$B$219,2)),"",VLOOKUP(I67+X67,計算!$A$16:$B$219,2)),"")</f>
        <v/>
      </c>
      <c r="P67" s="6">
        <f t="shared" si="15"/>
        <v>100</v>
      </c>
      <c r="Q67" s="7">
        <f t="shared" si="9"/>
        <v>100</v>
      </c>
      <c r="R67" s="8" t="str">
        <f>IF(COUNTA(A67),IF(ISERROR(VLOOKUP(J67+X67,計算!$A$16:$B$219,2)),"",VLOOKUP(J67+X67,計算!$A$16:$B$219,2)),"")</f>
        <v/>
      </c>
      <c r="S67" s="6">
        <f t="shared" si="16"/>
        <v>100</v>
      </c>
      <c r="T67" s="7">
        <f t="shared" si="10"/>
        <v>100</v>
      </c>
      <c r="U67" s="8" t="str">
        <f>IF(COUNTA(A67),IF(ISERROR(VLOOKUP(K67+X67,計算!$A$16:$B$219,2)),"",VLOOKUP(K67+X67,計算!$A$16:$B$219,2)),"")</f>
        <v/>
      </c>
      <c r="V67" s="12" t="str">
        <f>IF(COUNTA(A67),IF(ISERROR(VLOOKUP(MIN(I67,J67,K67)+X67,計算!$A$16:$B$219,2)),"",VLOOKUP(MIN(I67,J67,K67)+X67,計算!$A$16:$B$219,2)),"")</f>
        <v/>
      </c>
      <c r="W67" s="13">
        <f t="shared" si="11"/>
        <v>0</v>
      </c>
      <c r="X67" s="13">
        <v>100</v>
      </c>
    </row>
    <row r="68" spans="1:24" x14ac:dyDescent="0.2">
      <c r="A68" s="11"/>
      <c r="B68" s="34"/>
      <c r="C68" s="11"/>
      <c r="D68" s="11"/>
      <c r="E68" s="11"/>
      <c r="F68" s="11"/>
      <c r="G68" s="11"/>
      <c r="H68" s="53" t="s">
        <v>57</v>
      </c>
      <c r="I68" s="11"/>
      <c r="J68" s="11"/>
      <c r="K68" s="11"/>
      <c r="L68" s="9">
        <f t="shared" si="13"/>
        <v>0</v>
      </c>
      <c r="M68" s="6">
        <f t="shared" si="14"/>
        <v>100</v>
      </c>
      <c r="N68" s="7">
        <f t="shared" si="12"/>
        <v>100</v>
      </c>
      <c r="O68" s="8" t="str">
        <f>IF(COUNTA(A68),IF(ISERROR(VLOOKUP(I68+X68,計算!$A$16:$B$219,2)),"",VLOOKUP(I68+X68,計算!$A$16:$B$219,2)),"")</f>
        <v/>
      </c>
      <c r="P68" s="6">
        <f t="shared" si="15"/>
        <v>100</v>
      </c>
      <c r="Q68" s="7">
        <f t="shared" si="9"/>
        <v>100</v>
      </c>
      <c r="R68" s="8" t="str">
        <f>IF(COUNTA(A68),IF(ISERROR(VLOOKUP(J68+X68,計算!$A$16:$B$219,2)),"",VLOOKUP(J68+X68,計算!$A$16:$B$219,2)),"")</f>
        <v/>
      </c>
      <c r="S68" s="6">
        <f t="shared" si="16"/>
        <v>100</v>
      </c>
      <c r="T68" s="7">
        <f t="shared" si="10"/>
        <v>100</v>
      </c>
      <c r="U68" s="8" t="str">
        <f>IF(COUNTA(A68),IF(ISERROR(VLOOKUP(K68+X68,計算!$A$16:$B$219,2)),"",VLOOKUP(K68+X68,計算!$A$16:$B$219,2)),"")</f>
        <v/>
      </c>
      <c r="V68" s="12" t="str">
        <f>IF(COUNTA(A68),IF(ISERROR(VLOOKUP(MIN(I68,J68,K68)+X68,計算!$A$16:$B$219,2)),"",VLOOKUP(MIN(I68,J68,K68)+X68,計算!$A$16:$B$219,2)),"")</f>
        <v/>
      </c>
      <c r="W68" s="13">
        <f t="shared" si="11"/>
        <v>0</v>
      </c>
      <c r="X68" s="13">
        <v>100</v>
      </c>
    </row>
    <row r="69" spans="1:24" x14ac:dyDescent="0.2">
      <c r="A69" s="11"/>
      <c r="B69" s="34"/>
      <c r="C69" s="11"/>
      <c r="D69" s="11"/>
      <c r="E69" s="11"/>
      <c r="F69" s="11"/>
      <c r="G69" s="11"/>
      <c r="H69" s="53" t="s">
        <v>57</v>
      </c>
      <c r="I69" s="11"/>
      <c r="J69" s="11"/>
      <c r="K69" s="11"/>
      <c r="L69" s="9">
        <f t="shared" si="13"/>
        <v>0</v>
      </c>
      <c r="M69" s="6">
        <f t="shared" si="14"/>
        <v>100</v>
      </c>
      <c r="N69" s="7">
        <f t="shared" si="12"/>
        <v>100</v>
      </c>
      <c r="O69" s="8" t="str">
        <f>IF(COUNTA(A69),IF(ISERROR(VLOOKUP(I69+X69,計算!$A$16:$B$219,2)),"",VLOOKUP(I69+X69,計算!$A$16:$B$219,2)),"")</f>
        <v/>
      </c>
      <c r="P69" s="6">
        <f t="shared" si="15"/>
        <v>100</v>
      </c>
      <c r="Q69" s="7">
        <f t="shared" si="9"/>
        <v>100</v>
      </c>
      <c r="R69" s="8" t="str">
        <f>IF(COUNTA(A69),IF(ISERROR(VLOOKUP(J69+X69,計算!$A$16:$B$219,2)),"",VLOOKUP(J69+X69,計算!$A$16:$B$219,2)),"")</f>
        <v/>
      </c>
      <c r="S69" s="6">
        <f t="shared" si="16"/>
        <v>100</v>
      </c>
      <c r="T69" s="7">
        <f t="shared" si="10"/>
        <v>100</v>
      </c>
      <c r="U69" s="8" t="str">
        <f>IF(COUNTA(A69),IF(ISERROR(VLOOKUP(K69+X69,計算!$A$16:$B$219,2)),"",VLOOKUP(K69+X69,計算!$A$16:$B$219,2)),"")</f>
        <v/>
      </c>
      <c r="V69" s="12" t="str">
        <f>IF(COUNTA(A69),IF(ISERROR(VLOOKUP(MIN(I69,J69,K69)+X69,計算!$A$16:$B$219,2)),"",VLOOKUP(MIN(I69,J69,K69)+X69,計算!$A$16:$B$219,2)),"")</f>
        <v/>
      </c>
      <c r="W69" s="13">
        <f t="shared" si="11"/>
        <v>0</v>
      </c>
      <c r="X69" s="13">
        <v>100</v>
      </c>
    </row>
    <row r="70" spans="1:24" x14ac:dyDescent="0.2">
      <c r="A70" s="11"/>
      <c r="B70" s="34"/>
      <c r="C70" s="11"/>
      <c r="D70" s="11"/>
      <c r="E70" s="11"/>
      <c r="F70" s="11"/>
      <c r="G70" s="11"/>
      <c r="H70" s="53" t="s">
        <v>57</v>
      </c>
      <c r="I70" s="11"/>
      <c r="J70" s="11"/>
      <c r="K70" s="11"/>
      <c r="L70" s="9">
        <f t="shared" ref="L70:L101" si="17">I70+J70+K70</f>
        <v>0</v>
      </c>
      <c r="M70" s="6">
        <f t="shared" ref="M70:M101" si="18">I70+100</f>
        <v>100</v>
      </c>
      <c r="N70" s="7">
        <f t="shared" si="12"/>
        <v>100</v>
      </c>
      <c r="O70" s="8" t="str">
        <f>IF(COUNTA(A70),IF(ISERROR(VLOOKUP(I70+X70,計算!$A$16:$B$219,2)),"",VLOOKUP(I70+X70,計算!$A$16:$B$219,2)),"")</f>
        <v/>
      </c>
      <c r="P70" s="6">
        <f t="shared" ref="P70:P101" si="19">J70+100</f>
        <v>100</v>
      </c>
      <c r="Q70" s="7">
        <f t="shared" si="9"/>
        <v>100</v>
      </c>
      <c r="R70" s="8" t="str">
        <f>IF(COUNTA(A70),IF(ISERROR(VLOOKUP(J70+X70,計算!$A$16:$B$219,2)),"",VLOOKUP(J70+X70,計算!$A$16:$B$219,2)),"")</f>
        <v/>
      </c>
      <c r="S70" s="6">
        <f t="shared" ref="S70:S101" si="20">K70+100</f>
        <v>100</v>
      </c>
      <c r="T70" s="7">
        <f t="shared" si="10"/>
        <v>100</v>
      </c>
      <c r="U70" s="8" t="str">
        <f>IF(COUNTA(A70),IF(ISERROR(VLOOKUP(K70+X70,計算!$A$16:$B$219,2)),"",VLOOKUP(K70+X70,計算!$A$16:$B$219,2)),"")</f>
        <v/>
      </c>
      <c r="V70" s="12" t="str">
        <f>IF(COUNTA(A70),IF(ISERROR(VLOOKUP(MIN(I70,J70,K70)+X70,計算!$A$16:$B$219,2)),"",VLOOKUP(MIN(I70,J70,K70)+X70,計算!$A$16:$B$219,2)),"")</f>
        <v/>
      </c>
      <c r="W70" s="13">
        <f t="shared" si="11"/>
        <v>0</v>
      </c>
      <c r="X70" s="13">
        <v>100</v>
      </c>
    </row>
    <row r="71" spans="1:24" x14ac:dyDescent="0.2">
      <c r="A71" s="11"/>
      <c r="B71" s="34"/>
      <c r="C71" s="11"/>
      <c r="D71" s="11"/>
      <c r="E71" s="11"/>
      <c r="F71" s="11"/>
      <c r="G71" s="11"/>
      <c r="H71" s="53" t="s">
        <v>57</v>
      </c>
      <c r="I71" s="11"/>
      <c r="J71" s="11"/>
      <c r="K71" s="11"/>
      <c r="L71" s="9">
        <f t="shared" si="17"/>
        <v>0</v>
      </c>
      <c r="M71" s="6">
        <f t="shared" si="18"/>
        <v>100</v>
      </c>
      <c r="N71" s="7">
        <f t="shared" si="12"/>
        <v>100</v>
      </c>
      <c r="O71" s="8" t="str">
        <f>IF(COUNTA(A71),IF(ISERROR(VLOOKUP(I71+X71,計算!$A$16:$B$219,2)),"",VLOOKUP(I71+X71,計算!$A$16:$B$219,2)),"")</f>
        <v/>
      </c>
      <c r="P71" s="6">
        <f t="shared" si="19"/>
        <v>100</v>
      </c>
      <c r="Q71" s="7">
        <f t="shared" si="9"/>
        <v>100</v>
      </c>
      <c r="R71" s="8" t="str">
        <f>IF(COUNTA(A71),IF(ISERROR(VLOOKUP(J71+X71,計算!$A$16:$B$219,2)),"",VLOOKUP(J71+X71,計算!$A$16:$B$219,2)),"")</f>
        <v/>
      </c>
      <c r="S71" s="6">
        <f t="shared" si="20"/>
        <v>100</v>
      </c>
      <c r="T71" s="7">
        <f t="shared" si="10"/>
        <v>100</v>
      </c>
      <c r="U71" s="8" t="str">
        <f>IF(COUNTA(A71),IF(ISERROR(VLOOKUP(K71+X71,計算!$A$16:$B$219,2)),"",VLOOKUP(K71+X71,計算!$A$16:$B$219,2)),"")</f>
        <v/>
      </c>
      <c r="V71" s="12" t="str">
        <f>IF(COUNTA(A71),IF(ISERROR(VLOOKUP(MIN(I71,J71,K71)+X71,計算!$A$16:$B$219,2)),"",VLOOKUP(MIN(I71,J71,K71)+X71,計算!$A$16:$B$219,2)),"")</f>
        <v/>
      </c>
      <c r="W71" s="13">
        <f t="shared" si="11"/>
        <v>0</v>
      </c>
      <c r="X71" s="13">
        <v>100</v>
      </c>
    </row>
    <row r="72" spans="1:24" x14ac:dyDescent="0.2">
      <c r="A72" s="11"/>
      <c r="B72" s="34"/>
      <c r="C72" s="11"/>
      <c r="D72" s="11"/>
      <c r="E72" s="11"/>
      <c r="F72" s="11"/>
      <c r="G72" s="11"/>
      <c r="H72" s="53" t="s">
        <v>57</v>
      </c>
      <c r="I72" s="11"/>
      <c r="J72" s="11"/>
      <c r="K72" s="11"/>
      <c r="L72" s="9">
        <f t="shared" si="17"/>
        <v>0</v>
      </c>
      <c r="M72" s="6">
        <f t="shared" si="18"/>
        <v>100</v>
      </c>
      <c r="N72" s="7">
        <f t="shared" si="12"/>
        <v>100</v>
      </c>
      <c r="O72" s="8" t="str">
        <f>IF(COUNTA(A72),IF(ISERROR(VLOOKUP(I72+X72,計算!$A$16:$B$219,2)),"",VLOOKUP(I72+X72,計算!$A$16:$B$219,2)),"")</f>
        <v/>
      </c>
      <c r="P72" s="6">
        <f t="shared" si="19"/>
        <v>100</v>
      </c>
      <c r="Q72" s="7">
        <f t="shared" ref="Q72:Q135" si="21">IF(RIGHT(P72,1)="1",P72-1,IF(RIGHT(P72,1)="2",P72-2,IF(RIGHT(P72,1)="3",P72-3,IF(RIGHT(P72,1)="4",P72-4,IF(RIGHT(P72,1)="6",P72-1,IF(RIGHT(P72,1)="7",P72-2,IF(RIGHT(P72,1)="8",P72-3,IF(RIGHT(P72,1)="9",P72-4,P72))))))))</f>
        <v>100</v>
      </c>
      <c r="R72" s="8" t="str">
        <f>IF(COUNTA(A72),IF(ISERROR(VLOOKUP(J72+X72,計算!$A$16:$B$219,2)),"",VLOOKUP(J72+X72,計算!$A$16:$B$219,2)),"")</f>
        <v/>
      </c>
      <c r="S72" s="6">
        <f t="shared" si="20"/>
        <v>100</v>
      </c>
      <c r="T72" s="7">
        <f t="shared" ref="T72:T135" si="22">IF(RIGHT(S72,1)="1",S72-1,IF(RIGHT(S72,1)="2",S72-2,IF(RIGHT(S72,1)="3",S72-3,IF(RIGHT(S72,1)="4",S72-4,IF(RIGHT(S72,1)="6",S72-1,IF(RIGHT(S72,1)="7",S72-2,IF(RIGHT(S72,1)="8",S72-3,IF(RIGHT(S72,1)="9",S72-4,S72))))))))</f>
        <v>100</v>
      </c>
      <c r="U72" s="8" t="str">
        <f>IF(COUNTA(A72),IF(ISERROR(VLOOKUP(K72+X72,計算!$A$16:$B$219,2)),"",VLOOKUP(K72+X72,計算!$A$16:$B$219,2)),"")</f>
        <v/>
      </c>
      <c r="V72" s="12" t="str">
        <f>IF(COUNTA(A72),IF(ISERROR(VLOOKUP(MIN(I72,J72,K72)+X72,計算!$A$16:$B$219,2)),"",VLOOKUP(MIN(I72,J72,K72)+X72,計算!$A$16:$B$219,2)),"")</f>
        <v/>
      </c>
      <c r="W72" s="13">
        <f t="shared" ref="W72:W135" si="23">IF(H72="初級",0,1)</f>
        <v>0</v>
      </c>
      <c r="X72" s="13">
        <v>100</v>
      </c>
    </row>
    <row r="73" spans="1:24" x14ac:dyDescent="0.2">
      <c r="A73" s="11"/>
      <c r="B73" s="34"/>
      <c r="C73" s="11"/>
      <c r="D73" s="11"/>
      <c r="E73" s="11"/>
      <c r="F73" s="11"/>
      <c r="G73" s="11"/>
      <c r="H73" s="53" t="s">
        <v>57</v>
      </c>
      <c r="I73" s="11"/>
      <c r="J73" s="11"/>
      <c r="K73" s="11"/>
      <c r="L73" s="9">
        <f t="shared" si="17"/>
        <v>0</v>
      </c>
      <c r="M73" s="6">
        <f t="shared" si="18"/>
        <v>100</v>
      </c>
      <c r="N73" s="7">
        <f t="shared" si="12"/>
        <v>100</v>
      </c>
      <c r="O73" s="8" t="str">
        <f>IF(COUNTA(A73),IF(ISERROR(VLOOKUP(I73+X73,計算!$A$16:$B$219,2)),"",VLOOKUP(I73+X73,計算!$A$16:$B$219,2)),"")</f>
        <v/>
      </c>
      <c r="P73" s="6">
        <f t="shared" si="19"/>
        <v>100</v>
      </c>
      <c r="Q73" s="7">
        <f t="shared" si="21"/>
        <v>100</v>
      </c>
      <c r="R73" s="8" t="str">
        <f>IF(COUNTA(A73),IF(ISERROR(VLOOKUP(J73+X73,計算!$A$16:$B$219,2)),"",VLOOKUP(J73+X73,計算!$A$16:$B$219,2)),"")</f>
        <v/>
      </c>
      <c r="S73" s="6">
        <f t="shared" si="20"/>
        <v>100</v>
      </c>
      <c r="T73" s="7">
        <f t="shared" si="22"/>
        <v>100</v>
      </c>
      <c r="U73" s="8" t="str">
        <f>IF(COUNTA(A73),IF(ISERROR(VLOOKUP(K73+X73,計算!$A$16:$B$219,2)),"",VLOOKUP(K73+X73,計算!$A$16:$B$219,2)),"")</f>
        <v/>
      </c>
      <c r="V73" s="12" t="str">
        <f>IF(COUNTA(A73),IF(ISERROR(VLOOKUP(MIN(I73,J73,K73)+X73,計算!$A$16:$B$219,2)),"",VLOOKUP(MIN(I73,J73,K73)+X73,計算!$A$16:$B$219,2)),"")</f>
        <v/>
      </c>
      <c r="W73" s="13">
        <f t="shared" si="23"/>
        <v>0</v>
      </c>
      <c r="X73" s="13">
        <v>100</v>
      </c>
    </row>
    <row r="74" spans="1:24" x14ac:dyDescent="0.2">
      <c r="A74" s="11"/>
      <c r="B74" s="34"/>
      <c r="C74" s="11"/>
      <c r="D74" s="11"/>
      <c r="E74" s="11"/>
      <c r="F74" s="11"/>
      <c r="G74" s="11"/>
      <c r="H74" s="53" t="s">
        <v>57</v>
      </c>
      <c r="I74" s="11"/>
      <c r="J74" s="11"/>
      <c r="K74" s="11"/>
      <c r="L74" s="9">
        <f t="shared" si="17"/>
        <v>0</v>
      </c>
      <c r="M74" s="6">
        <f t="shared" si="18"/>
        <v>100</v>
      </c>
      <c r="N74" s="7">
        <f t="shared" ref="N74:N137" si="24">IF(RIGHT(M74,1)="1",M74-1,IF(RIGHT(M74,1)="2",M74-2,IF(RIGHT(M74,1)="3",M74-3,IF(RIGHT(M74,1)="4",M74-4,IF(RIGHT(M74,1)="6",M74-1,IF(RIGHT(M74,1)="7",M74-2,IF(RIGHT(M74,1)="8",M74-3,IF(RIGHT(M74,1)="9",M74-4,M74))))))))</f>
        <v>100</v>
      </c>
      <c r="O74" s="8" t="str">
        <f>IF(COUNTA(A74),IF(ISERROR(VLOOKUP(I74+X74,計算!$A$16:$B$219,2)),"",VLOOKUP(I74+X74,計算!$A$16:$B$219,2)),"")</f>
        <v/>
      </c>
      <c r="P74" s="6">
        <f t="shared" si="19"/>
        <v>100</v>
      </c>
      <c r="Q74" s="7">
        <f t="shared" si="21"/>
        <v>100</v>
      </c>
      <c r="R74" s="8" t="str">
        <f>IF(COUNTA(A74),IF(ISERROR(VLOOKUP(J74+X74,計算!$A$16:$B$219,2)),"",VLOOKUP(J74+X74,計算!$A$16:$B$219,2)),"")</f>
        <v/>
      </c>
      <c r="S74" s="6">
        <f t="shared" si="20"/>
        <v>100</v>
      </c>
      <c r="T74" s="7">
        <f t="shared" si="22"/>
        <v>100</v>
      </c>
      <c r="U74" s="8" t="str">
        <f>IF(COUNTA(A74),IF(ISERROR(VLOOKUP(K74+X74,計算!$A$16:$B$219,2)),"",VLOOKUP(K74+X74,計算!$A$16:$B$219,2)),"")</f>
        <v/>
      </c>
      <c r="V74" s="12" t="str">
        <f>IF(COUNTA(A74),IF(ISERROR(VLOOKUP(MIN(I74,J74,K74)+X74,計算!$A$16:$B$219,2)),"",VLOOKUP(MIN(I74,J74,K74)+X74,計算!$A$16:$B$219,2)),"")</f>
        <v/>
      </c>
      <c r="W74" s="13">
        <f t="shared" si="23"/>
        <v>0</v>
      </c>
      <c r="X74" s="13">
        <v>100</v>
      </c>
    </row>
    <row r="75" spans="1:24" x14ac:dyDescent="0.2">
      <c r="A75" s="11"/>
      <c r="B75" s="34"/>
      <c r="C75" s="11"/>
      <c r="D75" s="11"/>
      <c r="E75" s="11"/>
      <c r="F75" s="11"/>
      <c r="G75" s="11"/>
      <c r="H75" s="53" t="s">
        <v>57</v>
      </c>
      <c r="I75" s="11"/>
      <c r="J75" s="11"/>
      <c r="K75" s="11"/>
      <c r="L75" s="9">
        <f t="shared" si="17"/>
        <v>0</v>
      </c>
      <c r="M75" s="6">
        <f t="shared" si="18"/>
        <v>100</v>
      </c>
      <c r="N75" s="7">
        <f t="shared" si="24"/>
        <v>100</v>
      </c>
      <c r="O75" s="8" t="str">
        <f>IF(COUNTA(A75),IF(ISERROR(VLOOKUP(I75+X75,計算!$A$16:$B$219,2)),"",VLOOKUP(I75+X75,計算!$A$16:$B$219,2)),"")</f>
        <v/>
      </c>
      <c r="P75" s="6">
        <f t="shared" si="19"/>
        <v>100</v>
      </c>
      <c r="Q75" s="7">
        <f t="shared" si="21"/>
        <v>100</v>
      </c>
      <c r="R75" s="8" t="str">
        <f>IF(COUNTA(A75),IF(ISERROR(VLOOKUP(J75+X75,計算!$A$16:$B$219,2)),"",VLOOKUP(J75+X75,計算!$A$16:$B$219,2)),"")</f>
        <v/>
      </c>
      <c r="S75" s="6">
        <f t="shared" si="20"/>
        <v>100</v>
      </c>
      <c r="T75" s="7">
        <f t="shared" si="22"/>
        <v>100</v>
      </c>
      <c r="U75" s="8" t="str">
        <f>IF(COUNTA(A75),IF(ISERROR(VLOOKUP(K75+X75,計算!$A$16:$B$219,2)),"",VLOOKUP(K75+X75,計算!$A$16:$B$219,2)),"")</f>
        <v/>
      </c>
      <c r="V75" s="12" t="str">
        <f>IF(COUNTA(A75),IF(ISERROR(VLOOKUP(MIN(I75,J75,K75)+X75,計算!$A$16:$B$219,2)),"",VLOOKUP(MIN(I75,J75,K75)+X75,計算!$A$16:$B$219,2)),"")</f>
        <v/>
      </c>
      <c r="W75" s="13">
        <f t="shared" si="23"/>
        <v>0</v>
      </c>
      <c r="X75" s="13">
        <v>100</v>
      </c>
    </row>
    <row r="76" spans="1:24" x14ac:dyDescent="0.2">
      <c r="A76" s="11"/>
      <c r="B76" s="34"/>
      <c r="C76" s="11"/>
      <c r="D76" s="11"/>
      <c r="E76" s="11"/>
      <c r="F76" s="11"/>
      <c r="G76" s="11"/>
      <c r="H76" s="53" t="s">
        <v>57</v>
      </c>
      <c r="I76" s="11"/>
      <c r="J76" s="11"/>
      <c r="K76" s="11"/>
      <c r="L76" s="9">
        <f t="shared" si="17"/>
        <v>0</v>
      </c>
      <c r="M76" s="6">
        <f t="shared" si="18"/>
        <v>100</v>
      </c>
      <c r="N76" s="7">
        <f t="shared" si="24"/>
        <v>100</v>
      </c>
      <c r="O76" s="8" t="str">
        <f>IF(COUNTA(A76),IF(ISERROR(VLOOKUP(I76+X76,計算!$A$16:$B$219,2)),"",VLOOKUP(I76+X76,計算!$A$16:$B$219,2)),"")</f>
        <v/>
      </c>
      <c r="P76" s="6">
        <f t="shared" si="19"/>
        <v>100</v>
      </c>
      <c r="Q76" s="7">
        <f t="shared" si="21"/>
        <v>100</v>
      </c>
      <c r="R76" s="8" t="str">
        <f>IF(COUNTA(A76),IF(ISERROR(VLOOKUP(J76+X76,計算!$A$16:$B$219,2)),"",VLOOKUP(J76+X76,計算!$A$16:$B$219,2)),"")</f>
        <v/>
      </c>
      <c r="S76" s="6">
        <f t="shared" si="20"/>
        <v>100</v>
      </c>
      <c r="T76" s="7">
        <f t="shared" si="22"/>
        <v>100</v>
      </c>
      <c r="U76" s="8" t="str">
        <f>IF(COUNTA(A76),IF(ISERROR(VLOOKUP(K76+X76,計算!$A$16:$B$219,2)),"",VLOOKUP(K76+X76,計算!$A$16:$B$219,2)),"")</f>
        <v/>
      </c>
      <c r="V76" s="12" t="str">
        <f>IF(COUNTA(A76),IF(ISERROR(VLOOKUP(MIN(I76,J76,K76)+X76,計算!$A$16:$B$219,2)),"",VLOOKUP(MIN(I76,J76,K76)+X76,計算!$A$16:$B$219,2)),"")</f>
        <v/>
      </c>
      <c r="W76" s="13">
        <f t="shared" si="23"/>
        <v>0</v>
      </c>
      <c r="X76" s="13">
        <v>100</v>
      </c>
    </row>
    <row r="77" spans="1:24" x14ac:dyDescent="0.2">
      <c r="A77" s="11"/>
      <c r="B77" s="34"/>
      <c r="C77" s="11"/>
      <c r="D77" s="11"/>
      <c r="E77" s="11"/>
      <c r="F77" s="11"/>
      <c r="G77" s="11"/>
      <c r="H77" s="53" t="s">
        <v>57</v>
      </c>
      <c r="I77" s="11"/>
      <c r="J77" s="11"/>
      <c r="K77" s="11"/>
      <c r="L77" s="9">
        <f t="shared" si="17"/>
        <v>0</v>
      </c>
      <c r="M77" s="6">
        <f t="shared" si="18"/>
        <v>100</v>
      </c>
      <c r="N77" s="7">
        <f t="shared" si="24"/>
        <v>100</v>
      </c>
      <c r="O77" s="8" t="str">
        <f>IF(COUNTA(A77),IF(ISERROR(VLOOKUP(I77+X77,計算!$A$16:$B$219,2)),"",VLOOKUP(I77+X77,計算!$A$16:$B$219,2)),"")</f>
        <v/>
      </c>
      <c r="P77" s="6">
        <f t="shared" si="19"/>
        <v>100</v>
      </c>
      <c r="Q77" s="7">
        <f t="shared" si="21"/>
        <v>100</v>
      </c>
      <c r="R77" s="8" t="str">
        <f>IF(COUNTA(A77),IF(ISERROR(VLOOKUP(J77+X77,計算!$A$16:$B$219,2)),"",VLOOKUP(J77+X77,計算!$A$16:$B$219,2)),"")</f>
        <v/>
      </c>
      <c r="S77" s="6">
        <f t="shared" si="20"/>
        <v>100</v>
      </c>
      <c r="T77" s="7">
        <f t="shared" si="22"/>
        <v>100</v>
      </c>
      <c r="U77" s="8" t="str">
        <f>IF(COUNTA(A77),IF(ISERROR(VLOOKUP(K77+X77,計算!$A$16:$B$219,2)),"",VLOOKUP(K77+X77,計算!$A$16:$B$219,2)),"")</f>
        <v/>
      </c>
      <c r="V77" s="12" t="str">
        <f>IF(COUNTA(A77),IF(ISERROR(VLOOKUP(MIN(I77,J77,K77)+X77,計算!$A$16:$B$219,2)),"",VLOOKUP(MIN(I77,J77,K77)+X77,計算!$A$16:$B$219,2)),"")</f>
        <v/>
      </c>
      <c r="W77" s="13">
        <f t="shared" si="23"/>
        <v>0</v>
      </c>
      <c r="X77" s="13">
        <v>100</v>
      </c>
    </row>
    <row r="78" spans="1:24" x14ac:dyDescent="0.2">
      <c r="A78" s="11"/>
      <c r="B78" s="34"/>
      <c r="C78" s="11"/>
      <c r="D78" s="11"/>
      <c r="E78" s="11"/>
      <c r="F78" s="11"/>
      <c r="G78" s="11"/>
      <c r="H78" s="53" t="s">
        <v>57</v>
      </c>
      <c r="I78" s="11"/>
      <c r="J78" s="11"/>
      <c r="K78" s="11"/>
      <c r="L78" s="9">
        <f t="shared" si="17"/>
        <v>0</v>
      </c>
      <c r="M78" s="6">
        <f t="shared" si="18"/>
        <v>100</v>
      </c>
      <c r="N78" s="7">
        <f t="shared" si="24"/>
        <v>100</v>
      </c>
      <c r="O78" s="8" t="str">
        <f>IF(COUNTA(A78),IF(ISERROR(VLOOKUP(I78+X78,計算!$A$16:$B$219,2)),"",VLOOKUP(I78+X78,計算!$A$16:$B$219,2)),"")</f>
        <v/>
      </c>
      <c r="P78" s="6">
        <f t="shared" si="19"/>
        <v>100</v>
      </c>
      <c r="Q78" s="7">
        <f t="shared" si="21"/>
        <v>100</v>
      </c>
      <c r="R78" s="8" t="str">
        <f>IF(COUNTA(A78),IF(ISERROR(VLOOKUP(J78+X78,計算!$A$16:$B$219,2)),"",VLOOKUP(J78+X78,計算!$A$16:$B$219,2)),"")</f>
        <v/>
      </c>
      <c r="S78" s="6">
        <f t="shared" si="20"/>
        <v>100</v>
      </c>
      <c r="T78" s="7">
        <f t="shared" si="22"/>
        <v>100</v>
      </c>
      <c r="U78" s="8" t="str">
        <f>IF(COUNTA(A78),IF(ISERROR(VLOOKUP(K78+X78,計算!$A$16:$B$219,2)),"",VLOOKUP(K78+X78,計算!$A$16:$B$219,2)),"")</f>
        <v/>
      </c>
      <c r="V78" s="12" t="str">
        <f>IF(COUNTA(A78),IF(ISERROR(VLOOKUP(MIN(I78,J78,K78)+X78,計算!$A$16:$B$219,2)),"",VLOOKUP(MIN(I78,J78,K78)+X78,計算!$A$16:$B$219,2)),"")</f>
        <v/>
      </c>
      <c r="W78" s="13">
        <f t="shared" si="23"/>
        <v>0</v>
      </c>
      <c r="X78" s="13">
        <v>100</v>
      </c>
    </row>
    <row r="79" spans="1:24" x14ac:dyDescent="0.2">
      <c r="A79" s="11"/>
      <c r="B79" s="34"/>
      <c r="C79" s="11"/>
      <c r="D79" s="11"/>
      <c r="E79" s="11"/>
      <c r="F79" s="11"/>
      <c r="G79" s="11"/>
      <c r="H79" s="53" t="s">
        <v>57</v>
      </c>
      <c r="I79" s="11"/>
      <c r="J79" s="11"/>
      <c r="K79" s="11"/>
      <c r="L79" s="9">
        <f t="shared" si="17"/>
        <v>0</v>
      </c>
      <c r="M79" s="6">
        <f t="shared" si="18"/>
        <v>100</v>
      </c>
      <c r="N79" s="7">
        <f t="shared" si="24"/>
        <v>100</v>
      </c>
      <c r="O79" s="8" t="str">
        <f>IF(COUNTA(A79),IF(ISERROR(VLOOKUP(I79+X79,計算!$A$16:$B$219,2)),"",VLOOKUP(I79+X79,計算!$A$16:$B$219,2)),"")</f>
        <v/>
      </c>
      <c r="P79" s="6">
        <f t="shared" si="19"/>
        <v>100</v>
      </c>
      <c r="Q79" s="7">
        <f t="shared" si="21"/>
        <v>100</v>
      </c>
      <c r="R79" s="8" t="str">
        <f>IF(COUNTA(A79),IF(ISERROR(VLOOKUP(J79+X79,計算!$A$16:$B$219,2)),"",VLOOKUP(J79+X79,計算!$A$16:$B$219,2)),"")</f>
        <v/>
      </c>
      <c r="S79" s="6">
        <f t="shared" si="20"/>
        <v>100</v>
      </c>
      <c r="T79" s="7">
        <f t="shared" si="22"/>
        <v>100</v>
      </c>
      <c r="U79" s="8" t="str">
        <f>IF(COUNTA(A79),IF(ISERROR(VLOOKUP(K79+X79,計算!$A$16:$B$219,2)),"",VLOOKUP(K79+X79,計算!$A$16:$B$219,2)),"")</f>
        <v/>
      </c>
      <c r="V79" s="12" t="str">
        <f>IF(COUNTA(A79),IF(ISERROR(VLOOKUP(MIN(I79,J79,K79)+X79,計算!$A$16:$B$219,2)),"",VLOOKUP(MIN(I79,J79,K79)+X79,計算!$A$16:$B$219,2)),"")</f>
        <v/>
      </c>
      <c r="W79" s="13">
        <f t="shared" si="23"/>
        <v>0</v>
      </c>
      <c r="X79" s="13">
        <v>100</v>
      </c>
    </row>
    <row r="80" spans="1:24" x14ac:dyDescent="0.2">
      <c r="A80" s="11"/>
      <c r="B80" s="34"/>
      <c r="C80" s="11"/>
      <c r="D80" s="11"/>
      <c r="E80" s="11"/>
      <c r="F80" s="11"/>
      <c r="G80" s="11"/>
      <c r="H80" s="53" t="s">
        <v>57</v>
      </c>
      <c r="I80" s="11"/>
      <c r="J80" s="11"/>
      <c r="K80" s="11"/>
      <c r="L80" s="9">
        <f t="shared" si="17"/>
        <v>0</v>
      </c>
      <c r="M80" s="6">
        <f t="shared" si="18"/>
        <v>100</v>
      </c>
      <c r="N80" s="7">
        <f t="shared" si="24"/>
        <v>100</v>
      </c>
      <c r="O80" s="8" t="str">
        <f>IF(COUNTA(A80),IF(ISERROR(VLOOKUP(I80+X80,計算!$A$16:$B$219,2)),"",VLOOKUP(I80+X80,計算!$A$16:$B$219,2)),"")</f>
        <v/>
      </c>
      <c r="P80" s="6">
        <f t="shared" si="19"/>
        <v>100</v>
      </c>
      <c r="Q80" s="7">
        <f t="shared" si="21"/>
        <v>100</v>
      </c>
      <c r="R80" s="8" t="str">
        <f>IF(COUNTA(A80),IF(ISERROR(VLOOKUP(J80+X80,計算!$A$16:$B$219,2)),"",VLOOKUP(J80+X80,計算!$A$16:$B$219,2)),"")</f>
        <v/>
      </c>
      <c r="S80" s="6">
        <f t="shared" si="20"/>
        <v>100</v>
      </c>
      <c r="T80" s="7">
        <f t="shared" si="22"/>
        <v>100</v>
      </c>
      <c r="U80" s="8" t="str">
        <f>IF(COUNTA(A80),IF(ISERROR(VLOOKUP(K80+X80,計算!$A$16:$B$219,2)),"",VLOOKUP(K80+X80,計算!$A$16:$B$219,2)),"")</f>
        <v/>
      </c>
      <c r="V80" s="12" t="str">
        <f>IF(COUNTA(A80),IF(ISERROR(VLOOKUP(MIN(I80,J80,K80)+X80,計算!$A$16:$B$219,2)),"",VLOOKUP(MIN(I80,J80,K80)+X80,計算!$A$16:$B$219,2)),"")</f>
        <v/>
      </c>
      <c r="W80" s="13">
        <f t="shared" si="23"/>
        <v>0</v>
      </c>
      <c r="X80" s="13">
        <v>100</v>
      </c>
    </row>
    <row r="81" spans="1:24" x14ac:dyDescent="0.2">
      <c r="A81" s="11"/>
      <c r="B81" s="34"/>
      <c r="C81" s="11"/>
      <c r="D81" s="11"/>
      <c r="E81" s="11"/>
      <c r="F81" s="11"/>
      <c r="G81" s="11"/>
      <c r="H81" s="53" t="s">
        <v>57</v>
      </c>
      <c r="I81" s="11"/>
      <c r="J81" s="11"/>
      <c r="K81" s="11"/>
      <c r="L81" s="9">
        <f t="shared" si="17"/>
        <v>0</v>
      </c>
      <c r="M81" s="6">
        <f t="shared" si="18"/>
        <v>100</v>
      </c>
      <c r="N81" s="7">
        <f t="shared" si="24"/>
        <v>100</v>
      </c>
      <c r="O81" s="8" t="str">
        <f>IF(COUNTA(A81),IF(ISERROR(VLOOKUP(I81+X81,計算!$A$16:$B$219,2)),"",VLOOKUP(I81+X81,計算!$A$16:$B$219,2)),"")</f>
        <v/>
      </c>
      <c r="P81" s="6">
        <f t="shared" si="19"/>
        <v>100</v>
      </c>
      <c r="Q81" s="7">
        <f t="shared" si="21"/>
        <v>100</v>
      </c>
      <c r="R81" s="8" t="str">
        <f>IF(COUNTA(A81),IF(ISERROR(VLOOKUP(J81+X81,計算!$A$16:$B$219,2)),"",VLOOKUP(J81+X81,計算!$A$16:$B$219,2)),"")</f>
        <v/>
      </c>
      <c r="S81" s="6">
        <f t="shared" si="20"/>
        <v>100</v>
      </c>
      <c r="T81" s="7">
        <f t="shared" si="22"/>
        <v>100</v>
      </c>
      <c r="U81" s="8" t="str">
        <f>IF(COUNTA(A81),IF(ISERROR(VLOOKUP(K81+X81,計算!$A$16:$B$219,2)),"",VLOOKUP(K81+X81,計算!$A$16:$B$219,2)),"")</f>
        <v/>
      </c>
      <c r="V81" s="12" t="str">
        <f>IF(COUNTA(A81),IF(ISERROR(VLOOKUP(MIN(I81,J81,K81)+X81,計算!$A$16:$B$219,2)),"",VLOOKUP(MIN(I81,J81,K81)+X81,計算!$A$16:$B$219,2)),"")</f>
        <v/>
      </c>
      <c r="W81" s="13">
        <f t="shared" si="23"/>
        <v>0</v>
      </c>
      <c r="X81" s="13">
        <v>100</v>
      </c>
    </row>
    <row r="82" spans="1:24" x14ac:dyDescent="0.2">
      <c r="A82" s="11"/>
      <c r="B82" s="34"/>
      <c r="C82" s="11"/>
      <c r="D82" s="11"/>
      <c r="E82" s="11"/>
      <c r="F82" s="11"/>
      <c r="G82" s="11"/>
      <c r="H82" s="53" t="s">
        <v>57</v>
      </c>
      <c r="I82" s="11"/>
      <c r="J82" s="11"/>
      <c r="K82" s="11"/>
      <c r="L82" s="9">
        <f t="shared" si="17"/>
        <v>0</v>
      </c>
      <c r="M82" s="6">
        <f t="shared" si="18"/>
        <v>100</v>
      </c>
      <c r="N82" s="7">
        <f t="shared" si="24"/>
        <v>100</v>
      </c>
      <c r="O82" s="8" t="str">
        <f>IF(COUNTA(A82),IF(ISERROR(VLOOKUP(I82+X82,計算!$A$16:$B$219,2)),"",VLOOKUP(I82+X82,計算!$A$16:$B$219,2)),"")</f>
        <v/>
      </c>
      <c r="P82" s="6">
        <f t="shared" si="19"/>
        <v>100</v>
      </c>
      <c r="Q82" s="7">
        <f t="shared" si="21"/>
        <v>100</v>
      </c>
      <c r="R82" s="8" t="str">
        <f>IF(COUNTA(A82),IF(ISERROR(VLOOKUP(J82+X82,計算!$A$16:$B$219,2)),"",VLOOKUP(J82+X82,計算!$A$16:$B$219,2)),"")</f>
        <v/>
      </c>
      <c r="S82" s="6">
        <f t="shared" si="20"/>
        <v>100</v>
      </c>
      <c r="T82" s="7">
        <f t="shared" si="22"/>
        <v>100</v>
      </c>
      <c r="U82" s="8" t="str">
        <f>IF(COUNTA(A82),IF(ISERROR(VLOOKUP(K82+X82,計算!$A$16:$B$219,2)),"",VLOOKUP(K82+X82,計算!$A$16:$B$219,2)),"")</f>
        <v/>
      </c>
      <c r="V82" s="12" t="str">
        <f>IF(COUNTA(A82),IF(ISERROR(VLOOKUP(MIN(I82,J82,K82)+X82,計算!$A$16:$B$219,2)),"",VLOOKUP(MIN(I82,J82,K82)+X82,計算!$A$16:$B$219,2)),"")</f>
        <v/>
      </c>
      <c r="W82" s="13">
        <f t="shared" si="23"/>
        <v>0</v>
      </c>
      <c r="X82" s="13">
        <v>100</v>
      </c>
    </row>
    <row r="83" spans="1:24" x14ac:dyDescent="0.2">
      <c r="A83" s="11"/>
      <c r="B83" s="34"/>
      <c r="C83" s="11"/>
      <c r="D83" s="11"/>
      <c r="E83" s="11"/>
      <c r="F83" s="11"/>
      <c r="G83" s="11"/>
      <c r="H83" s="53" t="s">
        <v>57</v>
      </c>
      <c r="I83" s="11"/>
      <c r="J83" s="11"/>
      <c r="K83" s="11"/>
      <c r="L83" s="9">
        <f t="shared" si="17"/>
        <v>0</v>
      </c>
      <c r="M83" s="6">
        <f t="shared" si="18"/>
        <v>100</v>
      </c>
      <c r="N83" s="7">
        <f t="shared" si="24"/>
        <v>100</v>
      </c>
      <c r="O83" s="8" t="str">
        <f>IF(COUNTA(A83),IF(ISERROR(VLOOKUP(I83+X83,計算!$A$16:$B$219,2)),"",VLOOKUP(I83+X83,計算!$A$16:$B$219,2)),"")</f>
        <v/>
      </c>
      <c r="P83" s="6">
        <f t="shared" si="19"/>
        <v>100</v>
      </c>
      <c r="Q83" s="7">
        <f t="shared" si="21"/>
        <v>100</v>
      </c>
      <c r="R83" s="8" t="str">
        <f>IF(COUNTA(A83),IF(ISERROR(VLOOKUP(J83+X83,計算!$A$16:$B$219,2)),"",VLOOKUP(J83+X83,計算!$A$16:$B$219,2)),"")</f>
        <v/>
      </c>
      <c r="S83" s="6">
        <f t="shared" si="20"/>
        <v>100</v>
      </c>
      <c r="T83" s="7">
        <f t="shared" si="22"/>
        <v>100</v>
      </c>
      <c r="U83" s="8" t="str">
        <f>IF(COUNTA(A83),IF(ISERROR(VLOOKUP(K83+X83,計算!$A$16:$B$219,2)),"",VLOOKUP(K83+X83,計算!$A$16:$B$219,2)),"")</f>
        <v/>
      </c>
      <c r="V83" s="12" t="str">
        <f>IF(COUNTA(A83),IF(ISERROR(VLOOKUP(MIN(I83,J83,K83)+X83,計算!$A$16:$B$219,2)),"",VLOOKUP(MIN(I83,J83,K83)+X83,計算!$A$16:$B$219,2)),"")</f>
        <v/>
      </c>
      <c r="W83" s="13">
        <f t="shared" si="23"/>
        <v>0</v>
      </c>
      <c r="X83" s="13">
        <v>100</v>
      </c>
    </row>
    <row r="84" spans="1:24" x14ac:dyDescent="0.2">
      <c r="A84" s="11"/>
      <c r="B84" s="34"/>
      <c r="C84" s="11"/>
      <c r="D84" s="11"/>
      <c r="E84" s="11"/>
      <c r="F84" s="11"/>
      <c r="G84" s="11"/>
      <c r="H84" s="53" t="s">
        <v>57</v>
      </c>
      <c r="I84" s="11"/>
      <c r="J84" s="11"/>
      <c r="K84" s="11"/>
      <c r="L84" s="9">
        <f t="shared" si="17"/>
        <v>0</v>
      </c>
      <c r="M84" s="6">
        <f t="shared" si="18"/>
        <v>100</v>
      </c>
      <c r="N84" s="7">
        <f t="shared" si="24"/>
        <v>100</v>
      </c>
      <c r="O84" s="8" t="str">
        <f>IF(COUNTA(A84),IF(ISERROR(VLOOKUP(I84+X84,計算!$A$16:$B$219,2)),"",VLOOKUP(I84+X84,計算!$A$16:$B$219,2)),"")</f>
        <v/>
      </c>
      <c r="P84" s="6">
        <f t="shared" si="19"/>
        <v>100</v>
      </c>
      <c r="Q84" s="7">
        <f t="shared" si="21"/>
        <v>100</v>
      </c>
      <c r="R84" s="8" t="str">
        <f>IF(COUNTA(A84),IF(ISERROR(VLOOKUP(J84+X84,計算!$A$16:$B$219,2)),"",VLOOKUP(J84+X84,計算!$A$16:$B$219,2)),"")</f>
        <v/>
      </c>
      <c r="S84" s="6">
        <f t="shared" si="20"/>
        <v>100</v>
      </c>
      <c r="T84" s="7">
        <f t="shared" si="22"/>
        <v>100</v>
      </c>
      <c r="U84" s="8" t="str">
        <f>IF(COUNTA(A84),IF(ISERROR(VLOOKUP(K84+X84,計算!$A$16:$B$219,2)),"",VLOOKUP(K84+X84,計算!$A$16:$B$219,2)),"")</f>
        <v/>
      </c>
      <c r="V84" s="12" t="str">
        <f>IF(COUNTA(A84),IF(ISERROR(VLOOKUP(MIN(I84,J84,K84)+X84,計算!$A$16:$B$219,2)),"",VLOOKUP(MIN(I84,J84,K84)+X84,計算!$A$16:$B$219,2)),"")</f>
        <v/>
      </c>
      <c r="W84" s="13">
        <f t="shared" si="23"/>
        <v>0</v>
      </c>
      <c r="X84" s="13">
        <v>100</v>
      </c>
    </row>
    <row r="85" spans="1:24" x14ac:dyDescent="0.2">
      <c r="A85" s="11"/>
      <c r="B85" s="34"/>
      <c r="C85" s="11"/>
      <c r="D85" s="11"/>
      <c r="E85" s="11"/>
      <c r="F85" s="11"/>
      <c r="G85" s="11"/>
      <c r="H85" s="53" t="s">
        <v>57</v>
      </c>
      <c r="I85" s="11"/>
      <c r="J85" s="11"/>
      <c r="K85" s="11"/>
      <c r="L85" s="9">
        <f t="shared" si="17"/>
        <v>0</v>
      </c>
      <c r="M85" s="6">
        <f t="shared" si="18"/>
        <v>100</v>
      </c>
      <c r="N85" s="7">
        <f t="shared" si="24"/>
        <v>100</v>
      </c>
      <c r="O85" s="8" t="str">
        <f>IF(COUNTA(A85),IF(ISERROR(VLOOKUP(I85+X85,計算!$A$16:$B$219,2)),"",VLOOKUP(I85+X85,計算!$A$16:$B$219,2)),"")</f>
        <v/>
      </c>
      <c r="P85" s="6">
        <f t="shared" si="19"/>
        <v>100</v>
      </c>
      <c r="Q85" s="7">
        <f t="shared" si="21"/>
        <v>100</v>
      </c>
      <c r="R85" s="8" t="str">
        <f>IF(COUNTA(A85),IF(ISERROR(VLOOKUP(J85+X85,計算!$A$16:$B$219,2)),"",VLOOKUP(J85+X85,計算!$A$16:$B$219,2)),"")</f>
        <v/>
      </c>
      <c r="S85" s="6">
        <f t="shared" si="20"/>
        <v>100</v>
      </c>
      <c r="T85" s="7">
        <f t="shared" si="22"/>
        <v>100</v>
      </c>
      <c r="U85" s="8" t="str">
        <f>IF(COUNTA(A85),IF(ISERROR(VLOOKUP(K85+X85,計算!$A$16:$B$219,2)),"",VLOOKUP(K85+X85,計算!$A$16:$B$219,2)),"")</f>
        <v/>
      </c>
      <c r="V85" s="12" t="str">
        <f>IF(COUNTA(A85),IF(ISERROR(VLOOKUP(MIN(I85,J85,K85)+X85,計算!$A$16:$B$219,2)),"",VLOOKUP(MIN(I85,J85,K85)+X85,計算!$A$16:$B$219,2)),"")</f>
        <v/>
      </c>
      <c r="W85" s="13">
        <f t="shared" si="23"/>
        <v>0</v>
      </c>
      <c r="X85" s="13">
        <v>100</v>
      </c>
    </row>
    <row r="86" spans="1:24" x14ac:dyDescent="0.2">
      <c r="A86" s="11"/>
      <c r="B86" s="34"/>
      <c r="C86" s="11"/>
      <c r="D86" s="11"/>
      <c r="E86" s="11"/>
      <c r="F86" s="11"/>
      <c r="G86" s="11"/>
      <c r="H86" s="53" t="s">
        <v>57</v>
      </c>
      <c r="I86" s="11"/>
      <c r="J86" s="11"/>
      <c r="K86" s="11"/>
      <c r="L86" s="9">
        <f t="shared" si="17"/>
        <v>0</v>
      </c>
      <c r="M86" s="6">
        <f t="shared" si="18"/>
        <v>100</v>
      </c>
      <c r="N86" s="7">
        <f t="shared" si="24"/>
        <v>100</v>
      </c>
      <c r="O86" s="8" t="str">
        <f>IF(COUNTA(A86),IF(ISERROR(VLOOKUP(I86+X86,計算!$A$16:$B$219,2)),"",VLOOKUP(I86+X86,計算!$A$16:$B$219,2)),"")</f>
        <v/>
      </c>
      <c r="P86" s="6">
        <f t="shared" si="19"/>
        <v>100</v>
      </c>
      <c r="Q86" s="7">
        <f t="shared" si="21"/>
        <v>100</v>
      </c>
      <c r="R86" s="8" t="str">
        <f>IF(COUNTA(A86),IF(ISERROR(VLOOKUP(J86+X86,計算!$A$16:$B$219,2)),"",VLOOKUP(J86+X86,計算!$A$16:$B$219,2)),"")</f>
        <v/>
      </c>
      <c r="S86" s="6">
        <f t="shared" si="20"/>
        <v>100</v>
      </c>
      <c r="T86" s="7">
        <f t="shared" si="22"/>
        <v>100</v>
      </c>
      <c r="U86" s="8" t="str">
        <f>IF(COUNTA(A86),IF(ISERROR(VLOOKUP(K86+X86,計算!$A$16:$B$219,2)),"",VLOOKUP(K86+X86,計算!$A$16:$B$219,2)),"")</f>
        <v/>
      </c>
      <c r="V86" s="12" t="str">
        <f>IF(COUNTA(A86),IF(ISERROR(VLOOKUP(MIN(I86,J86,K86)+X86,計算!$A$16:$B$219,2)),"",VLOOKUP(MIN(I86,J86,K86)+X86,計算!$A$16:$B$219,2)),"")</f>
        <v/>
      </c>
      <c r="W86" s="13">
        <f t="shared" si="23"/>
        <v>0</v>
      </c>
      <c r="X86" s="13">
        <v>100</v>
      </c>
    </row>
    <row r="87" spans="1:24" x14ac:dyDescent="0.2">
      <c r="A87" s="11"/>
      <c r="B87" s="34"/>
      <c r="C87" s="11"/>
      <c r="D87" s="11"/>
      <c r="E87" s="11"/>
      <c r="F87" s="11"/>
      <c r="G87" s="11"/>
      <c r="H87" s="53" t="s">
        <v>57</v>
      </c>
      <c r="I87" s="11"/>
      <c r="J87" s="11"/>
      <c r="K87" s="11"/>
      <c r="L87" s="9">
        <f t="shared" si="17"/>
        <v>0</v>
      </c>
      <c r="M87" s="6">
        <f t="shared" si="18"/>
        <v>100</v>
      </c>
      <c r="N87" s="7">
        <f t="shared" si="24"/>
        <v>100</v>
      </c>
      <c r="O87" s="8" t="str">
        <f>IF(COUNTA(A87),IF(ISERROR(VLOOKUP(I87+X87,計算!$A$16:$B$219,2)),"",VLOOKUP(I87+X87,計算!$A$16:$B$219,2)),"")</f>
        <v/>
      </c>
      <c r="P87" s="6">
        <f t="shared" si="19"/>
        <v>100</v>
      </c>
      <c r="Q87" s="7">
        <f t="shared" si="21"/>
        <v>100</v>
      </c>
      <c r="R87" s="8" t="str">
        <f>IF(COUNTA(A87),IF(ISERROR(VLOOKUP(J87+X87,計算!$A$16:$B$219,2)),"",VLOOKUP(J87+X87,計算!$A$16:$B$219,2)),"")</f>
        <v/>
      </c>
      <c r="S87" s="6">
        <f t="shared" si="20"/>
        <v>100</v>
      </c>
      <c r="T87" s="7">
        <f t="shared" si="22"/>
        <v>100</v>
      </c>
      <c r="U87" s="8" t="str">
        <f>IF(COUNTA(A87),IF(ISERROR(VLOOKUP(K87+X87,計算!$A$16:$B$219,2)),"",VLOOKUP(K87+X87,計算!$A$16:$B$219,2)),"")</f>
        <v/>
      </c>
      <c r="V87" s="12" t="str">
        <f>IF(COUNTA(A87),IF(ISERROR(VLOOKUP(MIN(I87,J87,K87)+X87,計算!$A$16:$B$219,2)),"",VLOOKUP(MIN(I87,J87,K87)+X87,計算!$A$16:$B$219,2)),"")</f>
        <v/>
      </c>
      <c r="W87" s="13">
        <f t="shared" si="23"/>
        <v>0</v>
      </c>
      <c r="X87" s="13">
        <v>100</v>
      </c>
    </row>
    <row r="88" spans="1:24" x14ac:dyDescent="0.2">
      <c r="A88" s="11"/>
      <c r="B88" s="34"/>
      <c r="C88" s="11"/>
      <c r="D88" s="11"/>
      <c r="E88" s="11"/>
      <c r="F88" s="11"/>
      <c r="G88" s="11"/>
      <c r="H88" s="53" t="s">
        <v>57</v>
      </c>
      <c r="I88" s="11"/>
      <c r="J88" s="11"/>
      <c r="K88" s="11"/>
      <c r="L88" s="9">
        <f t="shared" si="17"/>
        <v>0</v>
      </c>
      <c r="M88" s="6">
        <f t="shared" si="18"/>
        <v>100</v>
      </c>
      <c r="N88" s="7">
        <f t="shared" si="24"/>
        <v>100</v>
      </c>
      <c r="O88" s="8" t="str">
        <f>IF(COUNTA(A88),IF(ISERROR(VLOOKUP(I88+X88,計算!$A$16:$B$219,2)),"",VLOOKUP(I88+X88,計算!$A$16:$B$219,2)),"")</f>
        <v/>
      </c>
      <c r="P88" s="6">
        <f t="shared" si="19"/>
        <v>100</v>
      </c>
      <c r="Q88" s="7">
        <f t="shared" si="21"/>
        <v>100</v>
      </c>
      <c r="R88" s="8" t="str">
        <f>IF(COUNTA(A88),IF(ISERROR(VLOOKUP(J88+X88,計算!$A$16:$B$219,2)),"",VLOOKUP(J88+X88,計算!$A$16:$B$219,2)),"")</f>
        <v/>
      </c>
      <c r="S88" s="6">
        <f t="shared" si="20"/>
        <v>100</v>
      </c>
      <c r="T88" s="7">
        <f t="shared" si="22"/>
        <v>100</v>
      </c>
      <c r="U88" s="8" t="str">
        <f>IF(COUNTA(A88),IF(ISERROR(VLOOKUP(K88+X88,計算!$A$16:$B$219,2)),"",VLOOKUP(K88+X88,計算!$A$16:$B$219,2)),"")</f>
        <v/>
      </c>
      <c r="V88" s="12" t="str">
        <f>IF(COUNTA(A88),IF(ISERROR(VLOOKUP(MIN(I88,J88,K88)+X88,計算!$A$16:$B$219,2)),"",VLOOKUP(MIN(I88,J88,K88)+X88,計算!$A$16:$B$219,2)),"")</f>
        <v/>
      </c>
      <c r="W88" s="13">
        <f t="shared" si="23"/>
        <v>0</v>
      </c>
      <c r="X88" s="13">
        <v>100</v>
      </c>
    </row>
    <row r="89" spans="1:24" x14ac:dyDescent="0.2">
      <c r="A89" s="11"/>
      <c r="B89" s="34"/>
      <c r="C89" s="11"/>
      <c r="D89" s="11"/>
      <c r="E89" s="11"/>
      <c r="F89" s="11"/>
      <c r="G89" s="11"/>
      <c r="H89" s="53" t="s">
        <v>57</v>
      </c>
      <c r="I89" s="11"/>
      <c r="J89" s="11"/>
      <c r="K89" s="11"/>
      <c r="L89" s="9">
        <f t="shared" si="17"/>
        <v>0</v>
      </c>
      <c r="M89" s="6">
        <f t="shared" si="18"/>
        <v>100</v>
      </c>
      <c r="N89" s="7">
        <f t="shared" si="24"/>
        <v>100</v>
      </c>
      <c r="O89" s="8" t="str">
        <f>IF(COUNTA(A89),IF(ISERROR(VLOOKUP(I89+X89,計算!$A$16:$B$219,2)),"",VLOOKUP(I89+X89,計算!$A$16:$B$219,2)),"")</f>
        <v/>
      </c>
      <c r="P89" s="6">
        <f t="shared" si="19"/>
        <v>100</v>
      </c>
      <c r="Q89" s="7">
        <f t="shared" si="21"/>
        <v>100</v>
      </c>
      <c r="R89" s="8" t="str">
        <f>IF(COUNTA(A89),IF(ISERROR(VLOOKUP(J89+X89,計算!$A$16:$B$219,2)),"",VLOOKUP(J89+X89,計算!$A$16:$B$219,2)),"")</f>
        <v/>
      </c>
      <c r="S89" s="6">
        <f t="shared" si="20"/>
        <v>100</v>
      </c>
      <c r="T89" s="7">
        <f t="shared" si="22"/>
        <v>100</v>
      </c>
      <c r="U89" s="8" t="str">
        <f>IF(COUNTA(A89),IF(ISERROR(VLOOKUP(K89+X89,計算!$A$16:$B$219,2)),"",VLOOKUP(K89+X89,計算!$A$16:$B$219,2)),"")</f>
        <v/>
      </c>
      <c r="V89" s="12" t="str">
        <f>IF(COUNTA(A89),IF(ISERROR(VLOOKUP(MIN(I89,J89,K89)+X89,計算!$A$16:$B$219,2)),"",VLOOKUP(MIN(I89,J89,K89)+X89,計算!$A$16:$B$219,2)),"")</f>
        <v/>
      </c>
      <c r="W89" s="13">
        <f t="shared" si="23"/>
        <v>0</v>
      </c>
      <c r="X89" s="13">
        <v>100</v>
      </c>
    </row>
    <row r="90" spans="1:24" x14ac:dyDescent="0.2">
      <c r="A90" s="11"/>
      <c r="B90" s="34"/>
      <c r="C90" s="11"/>
      <c r="D90" s="11"/>
      <c r="E90" s="11"/>
      <c r="F90" s="11"/>
      <c r="G90" s="11"/>
      <c r="H90" s="53" t="s">
        <v>57</v>
      </c>
      <c r="I90" s="11"/>
      <c r="J90" s="11"/>
      <c r="K90" s="11"/>
      <c r="L90" s="9">
        <f t="shared" si="17"/>
        <v>0</v>
      </c>
      <c r="M90" s="6">
        <f t="shared" si="18"/>
        <v>100</v>
      </c>
      <c r="N90" s="7">
        <f t="shared" si="24"/>
        <v>100</v>
      </c>
      <c r="O90" s="8" t="str">
        <f>IF(COUNTA(A90),IF(ISERROR(VLOOKUP(I90+X90,計算!$A$16:$B$219,2)),"",VLOOKUP(I90+X90,計算!$A$16:$B$219,2)),"")</f>
        <v/>
      </c>
      <c r="P90" s="6">
        <f t="shared" si="19"/>
        <v>100</v>
      </c>
      <c r="Q90" s="7">
        <f t="shared" si="21"/>
        <v>100</v>
      </c>
      <c r="R90" s="8" t="str">
        <f>IF(COUNTA(A90),IF(ISERROR(VLOOKUP(J90+X90,計算!$A$16:$B$219,2)),"",VLOOKUP(J90+X90,計算!$A$16:$B$219,2)),"")</f>
        <v/>
      </c>
      <c r="S90" s="6">
        <f t="shared" si="20"/>
        <v>100</v>
      </c>
      <c r="T90" s="7">
        <f t="shared" si="22"/>
        <v>100</v>
      </c>
      <c r="U90" s="8" t="str">
        <f>IF(COUNTA(A90),IF(ISERROR(VLOOKUP(K90+X90,計算!$A$16:$B$219,2)),"",VLOOKUP(K90+X90,計算!$A$16:$B$219,2)),"")</f>
        <v/>
      </c>
      <c r="V90" s="12" t="str">
        <f>IF(COUNTA(A90),IF(ISERROR(VLOOKUP(MIN(I90,J90,K90)+X90,計算!$A$16:$B$219,2)),"",VLOOKUP(MIN(I90,J90,K90)+X90,計算!$A$16:$B$219,2)),"")</f>
        <v/>
      </c>
      <c r="W90" s="13">
        <f t="shared" si="23"/>
        <v>0</v>
      </c>
      <c r="X90" s="13">
        <v>100</v>
      </c>
    </row>
    <row r="91" spans="1:24" x14ac:dyDescent="0.2">
      <c r="A91" s="11"/>
      <c r="B91" s="34"/>
      <c r="C91" s="11"/>
      <c r="D91" s="11"/>
      <c r="E91" s="11"/>
      <c r="F91" s="11"/>
      <c r="G91" s="11"/>
      <c r="H91" s="53" t="s">
        <v>57</v>
      </c>
      <c r="I91" s="11"/>
      <c r="J91" s="11"/>
      <c r="K91" s="11"/>
      <c r="L91" s="9">
        <f t="shared" si="17"/>
        <v>0</v>
      </c>
      <c r="M91" s="6">
        <f t="shared" si="18"/>
        <v>100</v>
      </c>
      <c r="N91" s="7">
        <f t="shared" si="24"/>
        <v>100</v>
      </c>
      <c r="O91" s="8" t="str">
        <f>IF(COUNTA(A91),IF(ISERROR(VLOOKUP(I91+X91,計算!$A$16:$B$219,2)),"",VLOOKUP(I91+X91,計算!$A$16:$B$219,2)),"")</f>
        <v/>
      </c>
      <c r="P91" s="6">
        <f t="shared" si="19"/>
        <v>100</v>
      </c>
      <c r="Q91" s="7">
        <f t="shared" si="21"/>
        <v>100</v>
      </c>
      <c r="R91" s="8" t="str">
        <f>IF(COUNTA(A91),IF(ISERROR(VLOOKUP(J91+X91,計算!$A$16:$B$219,2)),"",VLOOKUP(J91+X91,計算!$A$16:$B$219,2)),"")</f>
        <v/>
      </c>
      <c r="S91" s="6">
        <f t="shared" si="20"/>
        <v>100</v>
      </c>
      <c r="T91" s="7">
        <f t="shared" si="22"/>
        <v>100</v>
      </c>
      <c r="U91" s="8" t="str">
        <f>IF(COUNTA(A91),IF(ISERROR(VLOOKUP(K91+X91,計算!$A$16:$B$219,2)),"",VLOOKUP(K91+X91,計算!$A$16:$B$219,2)),"")</f>
        <v/>
      </c>
      <c r="V91" s="12" t="str">
        <f>IF(COUNTA(A91),IF(ISERROR(VLOOKUP(MIN(I91,J91,K91)+X91,計算!$A$16:$B$219,2)),"",VLOOKUP(MIN(I91,J91,K91)+X91,計算!$A$16:$B$219,2)),"")</f>
        <v/>
      </c>
      <c r="W91" s="13">
        <f t="shared" si="23"/>
        <v>0</v>
      </c>
      <c r="X91" s="13">
        <v>100</v>
      </c>
    </row>
    <row r="92" spans="1:24" x14ac:dyDescent="0.2">
      <c r="A92" s="11"/>
      <c r="B92" s="34"/>
      <c r="C92" s="11"/>
      <c r="D92" s="11"/>
      <c r="E92" s="11"/>
      <c r="F92" s="11"/>
      <c r="G92" s="11"/>
      <c r="H92" s="53" t="s">
        <v>57</v>
      </c>
      <c r="I92" s="11"/>
      <c r="J92" s="11"/>
      <c r="K92" s="11"/>
      <c r="L92" s="9">
        <f t="shared" si="17"/>
        <v>0</v>
      </c>
      <c r="M92" s="6">
        <f t="shared" si="18"/>
        <v>100</v>
      </c>
      <c r="N92" s="7">
        <f t="shared" si="24"/>
        <v>100</v>
      </c>
      <c r="O92" s="8" t="str">
        <f>IF(COUNTA(A92),IF(ISERROR(VLOOKUP(I92+X92,計算!$A$16:$B$219,2)),"",VLOOKUP(I92+X92,計算!$A$16:$B$219,2)),"")</f>
        <v/>
      </c>
      <c r="P92" s="6">
        <f t="shared" si="19"/>
        <v>100</v>
      </c>
      <c r="Q92" s="7">
        <f t="shared" si="21"/>
        <v>100</v>
      </c>
      <c r="R92" s="8" t="str">
        <f>IF(COUNTA(A92),IF(ISERROR(VLOOKUP(J92+X92,計算!$A$16:$B$219,2)),"",VLOOKUP(J92+X92,計算!$A$16:$B$219,2)),"")</f>
        <v/>
      </c>
      <c r="S92" s="6">
        <f t="shared" si="20"/>
        <v>100</v>
      </c>
      <c r="T92" s="7">
        <f t="shared" si="22"/>
        <v>100</v>
      </c>
      <c r="U92" s="8" t="str">
        <f>IF(COUNTA(A92),IF(ISERROR(VLOOKUP(K92+X92,計算!$A$16:$B$219,2)),"",VLOOKUP(K92+X92,計算!$A$16:$B$219,2)),"")</f>
        <v/>
      </c>
      <c r="V92" s="12" t="str">
        <f>IF(COUNTA(A92),IF(ISERROR(VLOOKUP(MIN(I92,J92,K92)+X92,計算!$A$16:$B$219,2)),"",VLOOKUP(MIN(I92,J92,K92)+X92,計算!$A$16:$B$219,2)),"")</f>
        <v/>
      </c>
      <c r="W92" s="13">
        <f t="shared" si="23"/>
        <v>0</v>
      </c>
      <c r="X92" s="13">
        <v>100</v>
      </c>
    </row>
    <row r="93" spans="1:24" x14ac:dyDescent="0.2">
      <c r="A93" s="11"/>
      <c r="B93" s="34"/>
      <c r="C93" s="11"/>
      <c r="D93" s="11"/>
      <c r="E93" s="11"/>
      <c r="F93" s="11"/>
      <c r="G93" s="11"/>
      <c r="H93" s="53" t="s">
        <v>57</v>
      </c>
      <c r="I93" s="11"/>
      <c r="J93" s="11"/>
      <c r="K93" s="11"/>
      <c r="L93" s="9">
        <f t="shared" si="17"/>
        <v>0</v>
      </c>
      <c r="M93" s="6">
        <f t="shared" si="18"/>
        <v>100</v>
      </c>
      <c r="N93" s="7">
        <f t="shared" si="24"/>
        <v>100</v>
      </c>
      <c r="O93" s="8" t="str">
        <f>IF(COUNTA(A93),IF(ISERROR(VLOOKUP(I93+X93,計算!$A$16:$B$219,2)),"",VLOOKUP(I93+X93,計算!$A$16:$B$219,2)),"")</f>
        <v/>
      </c>
      <c r="P93" s="6">
        <f t="shared" si="19"/>
        <v>100</v>
      </c>
      <c r="Q93" s="7">
        <f t="shared" si="21"/>
        <v>100</v>
      </c>
      <c r="R93" s="8" t="str">
        <f>IF(COUNTA(A93),IF(ISERROR(VLOOKUP(J93+X93,計算!$A$16:$B$219,2)),"",VLOOKUP(J93+X93,計算!$A$16:$B$219,2)),"")</f>
        <v/>
      </c>
      <c r="S93" s="6">
        <f t="shared" si="20"/>
        <v>100</v>
      </c>
      <c r="T93" s="7">
        <f t="shared" si="22"/>
        <v>100</v>
      </c>
      <c r="U93" s="8" t="str">
        <f>IF(COUNTA(A93),IF(ISERROR(VLOOKUP(K93+X93,計算!$A$16:$B$219,2)),"",VLOOKUP(K93+X93,計算!$A$16:$B$219,2)),"")</f>
        <v/>
      </c>
      <c r="V93" s="12" t="str">
        <f>IF(COUNTA(A93),IF(ISERROR(VLOOKUP(MIN(I93,J93,K93)+X93,計算!$A$16:$B$219,2)),"",VLOOKUP(MIN(I93,J93,K93)+X93,計算!$A$16:$B$219,2)),"")</f>
        <v/>
      </c>
      <c r="W93" s="13">
        <f t="shared" si="23"/>
        <v>0</v>
      </c>
      <c r="X93" s="13">
        <v>100</v>
      </c>
    </row>
    <row r="94" spans="1:24" x14ac:dyDescent="0.2">
      <c r="A94" s="11"/>
      <c r="B94" s="34"/>
      <c r="C94" s="11"/>
      <c r="D94" s="11"/>
      <c r="E94" s="11"/>
      <c r="F94" s="11"/>
      <c r="G94" s="11"/>
      <c r="H94" s="53" t="s">
        <v>57</v>
      </c>
      <c r="I94" s="11"/>
      <c r="J94" s="11"/>
      <c r="K94" s="11"/>
      <c r="L94" s="9">
        <f t="shared" si="17"/>
        <v>0</v>
      </c>
      <c r="M94" s="6">
        <f t="shared" si="18"/>
        <v>100</v>
      </c>
      <c r="N94" s="7">
        <f t="shared" si="24"/>
        <v>100</v>
      </c>
      <c r="O94" s="8" t="str">
        <f>IF(COUNTA(A94),IF(ISERROR(VLOOKUP(I94+X94,計算!$A$16:$B$219,2)),"",VLOOKUP(I94+X94,計算!$A$16:$B$219,2)),"")</f>
        <v/>
      </c>
      <c r="P94" s="6">
        <f t="shared" si="19"/>
        <v>100</v>
      </c>
      <c r="Q94" s="7">
        <f t="shared" si="21"/>
        <v>100</v>
      </c>
      <c r="R94" s="8" t="str">
        <f>IF(COUNTA(A94),IF(ISERROR(VLOOKUP(J94+X94,計算!$A$16:$B$219,2)),"",VLOOKUP(J94+X94,計算!$A$16:$B$219,2)),"")</f>
        <v/>
      </c>
      <c r="S94" s="6">
        <f t="shared" si="20"/>
        <v>100</v>
      </c>
      <c r="T94" s="7">
        <f t="shared" si="22"/>
        <v>100</v>
      </c>
      <c r="U94" s="8" t="str">
        <f>IF(COUNTA(A94),IF(ISERROR(VLOOKUP(K94+X94,計算!$A$16:$B$219,2)),"",VLOOKUP(K94+X94,計算!$A$16:$B$219,2)),"")</f>
        <v/>
      </c>
      <c r="V94" s="12" t="str">
        <f>IF(COUNTA(A94),IF(ISERROR(VLOOKUP(MIN(I94,J94,K94)+X94,計算!$A$16:$B$219,2)),"",VLOOKUP(MIN(I94,J94,K94)+X94,計算!$A$16:$B$219,2)),"")</f>
        <v/>
      </c>
      <c r="W94" s="13">
        <f t="shared" si="23"/>
        <v>0</v>
      </c>
      <c r="X94" s="13">
        <v>100</v>
      </c>
    </row>
    <row r="95" spans="1:24" x14ac:dyDescent="0.2">
      <c r="A95" s="11"/>
      <c r="B95" s="34"/>
      <c r="C95" s="11"/>
      <c r="D95" s="11"/>
      <c r="E95" s="11"/>
      <c r="F95" s="11"/>
      <c r="G95" s="11"/>
      <c r="H95" s="53" t="s">
        <v>57</v>
      </c>
      <c r="I95" s="11"/>
      <c r="J95" s="11"/>
      <c r="K95" s="11"/>
      <c r="L95" s="9">
        <f t="shared" si="17"/>
        <v>0</v>
      </c>
      <c r="M95" s="6">
        <f t="shared" si="18"/>
        <v>100</v>
      </c>
      <c r="N95" s="7">
        <f t="shared" si="24"/>
        <v>100</v>
      </c>
      <c r="O95" s="8" t="str">
        <f>IF(COUNTA(A95),IF(ISERROR(VLOOKUP(I95+X95,計算!$A$16:$B$219,2)),"",VLOOKUP(I95+X95,計算!$A$16:$B$219,2)),"")</f>
        <v/>
      </c>
      <c r="P95" s="6">
        <f t="shared" si="19"/>
        <v>100</v>
      </c>
      <c r="Q95" s="7">
        <f t="shared" si="21"/>
        <v>100</v>
      </c>
      <c r="R95" s="8" t="str">
        <f>IF(COUNTA(A95),IF(ISERROR(VLOOKUP(J95+X95,計算!$A$16:$B$219,2)),"",VLOOKUP(J95+X95,計算!$A$16:$B$219,2)),"")</f>
        <v/>
      </c>
      <c r="S95" s="6">
        <f t="shared" si="20"/>
        <v>100</v>
      </c>
      <c r="T95" s="7">
        <f t="shared" si="22"/>
        <v>100</v>
      </c>
      <c r="U95" s="8" t="str">
        <f>IF(COUNTA(A95),IF(ISERROR(VLOOKUP(K95+X95,計算!$A$16:$B$219,2)),"",VLOOKUP(K95+X95,計算!$A$16:$B$219,2)),"")</f>
        <v/>
      </c>
      <c r="V95" s="12" t="str">
        <f>IF(COUNTA(A95),IF(ISERROR(VLOOKUP(MIN(I95,J95,K95)+X95,計算!$A$16:$B$219,2)),"",VLOOKUP(MIN(I95,J95,K95)+X95,計算!$A$16:$B$219,2)),"")</f>
        <v/>
      </c>
      <c r="W95" s="13">
        <f t="shared" si="23"/>
        <v>0</v>
      </c>
      <c r="X95" s="13">
        <v>100</v>
      </c>
    </row>
    <row r="96" spans="1:24" x14ac:dyDescent="0.2">
      <c r="A96" s="11"/>
      <c r="B96" s="34"/>
      <c r="C96" s="11"/>
      <c r="D96" s="11"/>
      <c r="E96" s="11"/>
      <c r="F96" s="11"/>
      <c r="G96" s="11"/>
      <c r="H96" s="53" t="s">
        <v>57</v>
      </c>
      <c r="I96" s="11"/>
      <c r="J96" s="11"/>
      <c r="K96" s="11"/>
      <c r="L96" s="9">
        <f t="shared" si="17"/>
        <v>0</v>
      </c>
      <c r="M96" s="6">
        <f t="shared" si="18"/>
        <v>100</v>
      </c>
      <c r="N96" s="7">
        <f t="shared" si="24"/>
        <v>100</v>
      </c>
      <c r="O96" s="8" t="str">
        <f>IF(COUNTA(A96),IF(ISERROR(VLOOKUP(I96+X96,計算!$A$16:$B$219,2)),"",VLOOKUP(I96+X96,計算!$A$16:$B$219,2)),"")</f>
        <v/>
      </c>
      <c r="P96" s="6">
        <f t="shared" si="19"/>
        <v>100</v>
      </c>
      <c r="Q96" s="7">
        <f t="shared" si="21"/>
        <v>100</v>
      </c>
      <c r="R96" s="8" t="str">
        <f>IF(COUNTA(A96),IF(ISERROR(VLOOKUP(J96+X96,計算!$A$16:$B$219,2)),"",VLOOKUP(J96+X96,計算!$A$16:$B$219,2)),"")</f>
        <v/>
      </c>
      <c r="S96" s="6">
        <f t="shared" si="20"/>
        <v>100</v>
      </c>
      <c r="T96" s="7">
        <f t="shared" si="22"/>
        <v>100</v>
      </c>
      <c r="U96" s="8" t="str">
        <f>IF(COUNTA(A96),IF(ISERROR(VLOOKUP(K96+X96,計算!$A$16:$B$219,2)),"",VLOOKUP(K96+X96,計算!$A$16:$B$219,2)),"")</f>
        <v/>
      </c>
      <c r="V96" s="12" t="str">
        <f>IF(COUNTA(A96),IF(ISERROR(VLOOKUP(MIN(I96,J96,K96)+X96,計算!$A$16:$B$219,2)),"",VLOOKUP(MIN(I96,J96,K96)+X96,計算!$A$16:$B$219,2)),"")</f>
        <v/>
      </c>
      <c r="W96" s="13">
        <f t="shared" si="23"/>
        <v>0</v>
      </c>
      <c r="X96" s="13">
        <v>100</v>
      </c>
    </row>
    <row r="97" spans="1:24" x14ac:dyDescent="0.2">
      <c r="A97" s="11"/>
      <c r="B97" s="34"/>
      <c r="C97" s="11"/>
      <c r="D97" s="11"/>
      <c r="E97" s="11"/>
      <c r="F97" s="11"/>
      <c r="G97" s="11"/>
      <c r="H97" s="53" t="s">
        <v>57</v>
      </c>
      <c r="I97" s="11"/>
      <c r="J97" s="11"/>
      <c r="K97" s="11"/>
      <c r="L97" s="9">
        <f t="shared" si="17"/>
        <v>0</v>
      </c>
      <c r="M97" s="6">
        <f t="shared" si="18"/>
        <v>100</v>
      </c>
      <c r="N97" s="7">
        <f t="shared" si="24"/>
        <v>100</v>
      </c>
      <c r="O97" s="8" t="str">
        <f>IF(COUNTA(A97),IF(ISERROR(VLOOKUP(I97+X97,計算!$A$16:$B$219,2)),"",VLOOKUP(I97+X97,計算!$A$16:$B$219,2)),"")</f>
        <v/>
      </c>
      <c r="P97" s="6">
        <f t="shared" si="19"/>
        <v>100</v>
      </c>
      <c r="Q97" s="7">
        <f t="shared" si="21"/>
        <v>100</v>
      </c>
      <c r="R97" s="8" t="str">
        <f>IF(COUNTA(A97),IF(ISERROR(VLOOKUP(J97+X97,計算!$A$16:$B$219,2)),"",VLOOKUP(J97+X97,計算!$A$16:$B$219,2)),"")</f>
        <v/>
      </c>
      <c r="S97" s="6">
        <f t="shared" si="20"/>
        <v>100</v>
      </c>
      <c r="T97" s="7">
        <f t="shared" si="22"/>
        <v>100</v>
      </c>
      <c r="U97" s="8" t="str">
        <f>IF(COUNTA(A97),IF(ISERROR(VLOOKUP(K97+X97,計算!$A$16:$B$219,2)),"",VLOOKUP(K97+X97,計算!$A$16:$B$219,2)),"")</f>
        <v/>
      </c>
      <c r="V97" s="12" t="str">
        <f>IF(COUNTA(A97),IF(ISERROR(VLOOKUP(MIN(I97,J97,K97)+X97,計算!$A$16:$B$219,2)),"",VLOOKUP(MIN(I97,J97,K97)+X97,計算!$A$16:$B$219,2)),"")</f>
        <v/>
      </c>
      <c r="W97" s="13">
        <f t="shared" si="23"/>
        <v>0</v>
      </c>
      <c r="X97" s="13">
        <v>100</v>
      </c>
    </row>
    <row r="98" spans="1:24" x14ac:dyDescent="0.2">
      <c r="A98" s="11"/>
      <c r="B98" s="34"/>
      <c r="C98" s="11"/>
      <c r="D98" s="11"/>
      <c r="E98" s="11"/>
      <c r="F98" s="11"/>
      <c r="G98" s="11"/>
      <c r="H98" s="53" t="s">
        <v>57</v>
      </c>
      <c r="I98" s="11"/>
      <c r="J98" s="11"/>
      <c r="K98" s="11"/>
      <c r="L98" s="9">
        <f t="shared" si="17"/>
        <v>0</v>
      </c>
      <c r="M98" s="6">
        <f t="shared" si="18"/>
        <v>100</v>
      </c>
      <c r="N98" s="7">
        <f t="shared" si="24"/>
        <v>100</v>
      </c>
      <c r="O98" s="8" t="str">
        <f>IF(COUNTA(A98),IF(ISERROR(VLOOKUP(I98+X98,計算!$A$16:$B$219,2)),"",VLOOKUP(I98+X98,計算!$A$16:$B$219,2)),"")</f>
        <v/>
      </c>
      <c r="P98" s="6">
        <f t="shared" si="19"/>
        <v>100</v>
      </c>
      <c r="Q98" s="7">
        <f t="shared" si="21"/>
        <v>100</v>
      </c>
      <c r="R98" s="8" t="str">
        <f>IF(COUNTA(A98),IF(ISERROR(VLOOKUP(J98+X98,計算!$A$16:$B$219,2)),"",VLOOKUP(J98+X98,計算!$A$16:$B$219,2)),"")</f>
        <v/>
      </c>
      <c r="S98" s="6">
        <f t="shared" si="20"/>
        <v>100</v>
      </c>
      <c r="T98" s="7">
        <f t="shared" si="22"/>
        <v>100</v>
      </c>
      <c r="U98" s="8" t="str">
        <f>IF(COUNTA(A98),IF(ISERROR(VLOOKUP(K98+X98,計算!$A$16:$B$219,2)),"",VLOOKUP(K98+X98,計算!$A$16:$B$219,2)),"")</f>
        <v/>
      </c>
      <c r="V98" s="12" t="str">
        <f>IF(COUNTA(A98),IF(ISERROR(VLOOKUP(MIN(I98,J98,K98)+X98,計算!$A$16:$B$219,2)),"",VLOOKUP(MIN(I98,J98,K98)+X98,計算!$A$16:$B$219,2)),"")</f>
        <v/>
      </c>
      <c r="W98" s="13">
        <f t="shared" si="23"/>
        <v>0</v>
      </c>
      <c r="X98" s="13">
        <v>100</v>
      </c>
    </row>
    <row r="99" spans="1:24" x14ac:dyDescent="0.2">
      <c r="A99" s="11"/>
      <c r="B99" s="34"/>
      <c r="C99" s="11"/>
      <c r="D99" s="11"/>
      <c r="E99" s="11"/>
      <c r="F99" s="11"/>
      <c r="G99" s="11"/>
      <c r="H99" s="53" t="s">
        <v>57</v>
      </c>
      <c r="I99" s="11"/>
      <c r="J99" s="11"/>
      <c r="K99" s="11"/>
      <c r="L99" s="9">
        <f t="shared" si="17"/>
        <v>0</v>
      </c>
      <c r="M99" s="6">
        <f t="shared" si="18"/>
        <v>100</v>
      </c>
      <c r="N99" s="7">
        <f t="shared" si="24"/>
        <v>100</v>
      </c>
      <c r="O99" s="8" t="str">
        <f>IF(COUNTA(A99),IF(ISERROR(VLOOKUP(I99+X99,計算!$A$16:$B$219,2)),"",VLOOKUP(I99+X99,計算!$A$16:$B$219,2)),"")</f>
        <v/>
      </c>
      <c r="P99" s="6">
        <f t="shared" si="19"/>
        <v>100</v>
      </c>
      <c r="Q99" s="7">
        <f t="shared" si="21"/>
        <v>100</v>
      </c>
      <c r="R99" s="8" t="str">
        <f>IF(COUNTA(A99),IF(ISERROR(VLOOKUP(J99+X99,計算!$A$16:$B$219,2)),"",VLOOKUP(J99+X99,計算!$A$16:$B$219,2)),"")</f>
        <v/>
      </c>
      <c r="S99" s="6">
        <f t="shared" si="20"/>
        <v>100</v>
      </c>
      <c r="T99" s="7">
        <f t="shared" si="22"/>
        <v>100</v>
      </c>
      <c r="U99" s="8" t="str">
        <f>IF(COUNTA(A99),IF(ISERROR(VLOOKUP(K99+X99,計算!$A$16:$B$219,2)),"",VLOOKUP(K99+X99,計算!$A$16:$B$219,2)),"")</f>
        <v/>
      </c>
      <c r="V99" s="12" t="str">
        <f>IF(COUNTA(A99),IF(ISERROR(VLOOKUP(MIN(I99,J99,K99)+X99,計算!$A$16:$B$219,2)),"",VLOOKUP(MIN(I99,J99,K99)+X99,計算!$A$16:$B$219,2)),"")</f>
        <v/>
      </c>
      <c r="W99" s="13">
        <f t="shared" si="23"/>
        <v>0</v>
      </c>
      <c r="X99" s="13">
        <v>100</v>
      </c>
    </row>
    <row r="100" spans="1:24" x14ac:dyDescent="0.2">
      <c r="A100" s="11"/>
      <c r="B100" s="34"/>
      <c r="C100" s="11"/>
      <c r="D100" s="11"/>
      <c r="E100" s="11"/>
      <c r="F100" s="11"/>
      <c r="G100" s="11"/>
      <c r="H100" s="53" t="s">
        <v>57</v>
      </c>
      <c r="I100" s="11"/>
      <c r="J100" s="11"/>
      <c r="K100" s="11"/>
      <c r="L100" s="9">
        <f t="shared" si="17"/>
        <v>0</v>
      </c>
      <c r="M100" s="6">
        <f t="shared" si="18"/>
        <v>100</v>
      </c>
      <c r="N100" s="7">
        <f t="shared" si="24"/>
        <v>100</v>
      </c>
      <c r="O100" s="8" t="str">
        <f>IF(COUNTA(A100),IF(ISERROR(VLOOKUP(I100+X100,計算!$A$16:$B$219,2)),"",VLOOKUP(I100+X100,計算!$A$16:$B$219,2)),"")</f>
        <v/>
      </c>
      <c r="P100" s="6">
        <f t="shared" si="19"/>
        <v>100</v>
      </c>
      <c r="Q100" s="7">
        <f t="shared" si="21"/>
        <v>100</v>
      </c>
      <c r="R100" s="8" t="str">
        <f>IF(COUNTA(A100),IF(ISERROR(VLOOKUP(J100+X100,計算!$A$16:$B$219,2)),"",VLOOKUP(J100+X100,計算!$A$16:$B$219,2)),"")</f>
        <v/>
      </c>
      <c r="S100" s="6">
        <f t="shared" si="20"/>
        <v>100</v>
      </c>
      <c r="T100" s="7">
        <f t="shared" si="22"/>
        <v>100</v>
      </c>
      <c r="U100" s="8" t="str">
        <f>IF(COUNTA(A100),IF(ISERROR(VLOOKUP(K100+X100,計算!$A$16:$B$219,2)),"",VLOOKUP(K100+X100,計算!$A$16:$B$219,2)),"")</f>
        <v/>
      </c>
      <c r="V100" s="12" t="str">
        <f>IF(COUNTA(A100),IF(ISERROR(VLOOKUP(MIN(I100,J100,K100)+X100,計算!$A$16:$B$219,2)),"",VLOOKUP(MIN(I100,J100,K100)+X100,計算!$A$16:$B$219,2)),"")</f>
        <v/>
      </c>
      <c r="W100" s="13">
        <f t="shared" si="23"/>
        <v>0</v>
      </c>
      <c r="X100" s="13">
        <v>100</v>
      </c>
    </row>
    <row r="101" spans="1:24" x14ac:dyDescent="0.2">
      <c r="A101" s="11"/>
      <c r="B101" s="34"/>
      <c r="C101" s="11"/>
      <c r="D101" s="11"/>
      <c r="E101" s="11"/>
      <c r="F101" s="11"/>
      <c r="G101" s="11"/>
      <c r="H101" s="53" t="s">
        <v>57</v>
      </c>
      <c r="I101" s="11"/>
      <c r="J101" s="11"/>
      <c r="K101" s="11"/>
      <c r="L101" s="9">
        <f t="shared" si="17"/>
        <v>0</v>
      </c>
      <c r="M101" s="6">
        <f t="shared" si="18"/>
        <v>100</v>
      </c>
      <c r="N101" s="7">
        <f t="shared" si="24"/>
        <v>100</v>
      </c>
      <c r="O101" s="8" t="str">
        <f>IF(COUNTA(A101),IF(ISERROR(VLOOKUP(I101+X101,計算!$A$16:$B$219,2)),"",VLOOKUP(I101+X101,計算!$A$16:$B$219,2)),"")</f>
        <v/>
      </c>
      <c r="P101" s="6">
        <f t="shared" si="19"/>
        <v>100</v>
      </c>
      <c r="Q101" s="7">
        <f t="shared" si="21"/>
        <v>100</v>
      </c>
      <c r="R101" s="8" t="str">
        <f>IF(COUNTA(A101),IF(ISERROR(VLOOKUP(J101+X101,計算!$A$16:$B$219,2)),"",VLOOKUP(J101+X101,計算!$A$16:$B$219,2)),"")</f>
        <v/>
      </c>
      <c r="S101" s="6">
        <f t="shared" si="20"/>
        <v>100</v>
      </c>
      <c r="T101" s="7">
        <f t="shared" si="22"/>
        <v>100</v>
      </c>
      <c r="U101" s="8" t="str">
        <f>IF(COUNTA(A101),IF(ISERROR(VLOOKUP(K101+X101,計算!$A$16:$B$219,2)),"",VLOOKUP(K101+X101,計算!$A$16:$B$219,2)),"")</f>
        <v/>
      </c>
      <c r="V101" s="12" t="str">
        <f>IF(COUNTA(A101),IF(ISERROR(VLOOKUP(MIN(I101,J101,K101)+X101,計算!$A$16:$B$219,2)),"",VLOOKUP(MIN(I101,J101,K101)+X101,計算!$A$16:$B$219,2)),"")</f>
        <v/>
      </c>
      <c r="W101" s="13">
        <f t="shared" si="23"/>
        <v>0</v>
      </c>
      <c r="X101" s="13">
        <v>100</v>
      </c>
    </row>
    <row r="102" spans="1:24" x14ac:dyDescent="0.2">
      <c r="A102" s="11"/>
      <c r="B102" s="34"/>
      <c r="C102" s="11"/>
      <c r="D102" s="11"/>
      <c r="E102" s="11"/>
      <c r="F102" s="11"/>
      <c r="G102" s="11"/>
      <c r="H102" s="53" t="s">
        <v>57</v>
      </c>
      <c r="I102" s="11"/>
      <c r="J102" s="11"/>
      <c r="K102" s="11"/>
      <c r="L102" s="9">
        <f t="shared" ref="L102:L133" si="25">I102+J102+K102</f>
        <v>0</v>
      </c>
      <c r="M102" s="6">
        <f t="shared" ref="M102:M133" si="26">I102+100</f>
        <v>100</v>
      </c>
      <c r="N102" s="7">
        <f t="shared" si="24"/>
        <v>100</v>
      </c>
      <c r="O102" s="8" t="str">
        <f>IF(COUNTA(A102),IF(ISERROR(VLOOKUP(I102+X102,計算!$A$16:$B$219,2)),"",VLOOKUP(I102+X102,計算!$A$16:$B$219,2)),"")</f>
        <v/>
      </c>
      <c r="P102" s="6">
        <f t="shared" ref="P102:P133" si="27">J102+100</f>
        <v>100</v>
      </c>
      <c r="Q102" s="7">
        <f t="shared" si="21"/>
        <v>100</v>
      </c>
      <c r="R102" s="8" t="str">
        <f>IF(COUNTA(A102),IF(ISERROR(VLOOKUP(J102+X102,計算!$A$16:$B$219,2)),"",VLOOKUP(J102+X102,計算!$A$16:$B$219,2)),"")</f>
        <v/>
      </c>
      <c r="S102" s="6">
        <f t="shared" ref="S102:S133" si="28">K102+100</f>
        <v>100</v>
      </c>
      <c r="T102" s="7">
        <f t="shared" si="22"/>
        <v>100</v>
      </c>
      <c r="U102" s="8" t="str">
        <f>IF(COUNTA(A102),IF(ISERROR(VLOOKUP(K102+X102,計算!$A$16:$B$219,2)),"",VLOOKUP(K102+X102,計算!$A$16:$B$219,2)),"")</f>
        <v/>
      </c>
      <c r="V102" s="12" t="str">
        <f>IF(COUNTA(A102),IF(ISERROR(VLOOKUP(MIN(I102,J102,K102)+X102,計算!$A$16:$B$219,2)),"",VLOOKUP(MIN(I102,J102,K102)+X102,計算!$A$16:$B$219,2)),"")</f>
        <v/>
      </c>
      <c r="W102" s="13">
        <f t="shared" si="23"/>
        <v>0</v>
      </c>
      <c r="X102" s="13">
        <v>100</v>
      </c>
    </row>
    <row r="103" spans="1:24" x14ac:dyDescent="0.2">
      <c r="A103" s="11"/>
      <c r="B103" s="34"/>
      <c r="C103" s="11"/>
      <c r="D103" s="11"/>
      <c r="E103" s="11"/>
      <c r="F103" s="11"/>
      <c r="G103" s="11"/>
      <c r="H103" s="53" t="s">
        <v>57</v>
      </c>
      <c r="I103" s="11"/>
      <c r="J103" s="11"/>
      <c r="K103" s="11"/>
      <c r="L103" s="9">
        <f t="shared" si="25"/>
        <v>0</v>
      </c>
      <c r="M103" s="6">
        <f t="shared" si="26"/>
        <v>100</v>
      </c>
      <c r="N103" s="7">
        <f t="shared" si="24"/>
        <v>100</v>
      </c>
      <c r="O103" s="8" t="str">
        <f>IF(COUNTA(A103),IF(ISERROR(VLOOKUP(I103+X103,計算!$A$16:$B$219,2)),"",VLOOKUP(I103+X103,計算!$A$16:$B$219,2)),"")</f>
        <v/>
      </c>
      <c r="P103" s="6">
        <f t="shared" si="27"/>
        <v>100</v>
      </c>
      <c r="Q103" s="7">
        <f t="shared" si="21"/>
        <v>100</v>
      </c>
      <c r="R103" s="8" t="str">
        <f>IF(COUNTA(A103),IF(ISERROR(VLOOKUP(J103+X103,計算!$A$16:$B$219,2)),"",VLOOKUP(J103+X103,計算!$A$16:$B$219,2)),"")</f>
        <v/>
      </c>
      <c r="S103" s="6">
        <f t="shared" si="28"/>
        <v>100</v>
      </c>
      <c r="T103" s="7">
        <f t="shared" si="22"/>
        <v>100</v>
      </c>
      <c r="U103" s="8" t="str">
        <f>IF(COUNTA(A103),IF(ISERROR(VLOOKUP(K103+X103,計算!$A$16:$B$219,2)),"",VLOOKUP(K103+X103,計算!$A$16:$B$219,2)),"")</f>
        <v/>
      </c>
      <c r="V103" s="12" t="str">
        <f>IF(COUNTA(A103),IF(ISERROR(VLOOKUP(MIN(I103,J103,K103)+X103,計算!$A$16:$B$219,2)),"",VLOOKUP(MIN(I103,J103,K103)+X103,計算!$A$16:$B$219,2)),"")</f>
        <v/>
      </c>
      <c r="W103" s="13">
        <f t="shared" si="23"/>
        <v>0</v>
      </c>
      <c r="X103" s="13">
        <v>100</v>
      </c>
    </row>
    <row r="104" spans="1:24" x14ac:dyDescent="0.2">
      <c r="A104" s="11"/>
      <c r="B104" s="34"/>
      <c r="C104" s="11"/>
      <c r="D104" s="11"/>
      <c r="E104" s="11"/>
      <c r="F104" s="11"/>
      <c r="G104" s="11"/>
      <c r="H104" s="53" t="s">
        <v>57</v>
      </c>
      <c r="I104" s="11"/>
      <c r="J104" s="11"/>
      <c r="K104" s="11"/>
      <c r="L104" s="9">
        <f t="shared" si="25"/>
        <v>0</v>
      </c>
      <c r="M104" s="6">
        <f t="shared" si="26"/>
        <v>100</v>
      </c>
      <c r="N104" s="7">
        <f t="shared" si="24"/>
        <v>100</v>
      </c>
      <c r="O104" s="8" t="str">
        <f>IF(COUNTA(A104),IF(ISERROR(VLOOKUP(I104+X104,計算!$A$16:$B$219,2)),"",VLOOKUP(I104+X104,計算!$A$16:$B$219,2)),"")</f>
        <v/>
      </c>
      <c r="P104" s="6">
        <f t="shared" si="27"/>
        <v>100</v>
      </c>
      <c r="Q104" s="7">
        <f t="shared" si="21"/>
        <v>100</v>
      </c>
      <c r="R104" s="8" t="str">
        <f>IF(COUNTA(A104),IF(ISERROR(VLOOKUP(J104+X104,計算!$A$16:$B$219,2)),"",VLOOKUP(J104+X104,計算!$A$16:$B$219,2)),"")</f>
        <v/>
      </c>
      <c r="S104" s="6">
        <f t="shared" si="28"/>
        <v>100</v>
      </c>
      <c r="T104" s="7">
        <f t="shared" si="22"/>
        <v>100</v>
      </c>
      <c r="U104" s="8" t="str">
        <f>IF(COUNTA(A104),IF(ISERROR(VLOOKUP(K104+X104,計算!$A$16:$B$219,2)),"",VLOOKUP(K104+X104,計算!$A$16:$B$219,2)),"")</f>
        <v/>
      </c>
      <c r="V104" s="12" t="str">
        <f>IF(COUNTA(A104),IF(ISERROR(VLOOKUP(MIN(I104,J104,K104)+X104,計算!$A$16:$B$219,2)),"",VLOOKUP(MIN(I104,J104,K104)+X104,計算!$A$16:$B$219,2)),"")</f>
        <v/>
      </c>
      <c r="W104" s="13">
        <f t="shared" si="23"/>
        <v>0</v>
      </c>
      <c r="X104" s="13">
        <v>100</v>
      </c>
    </row>
    <row r="105" spans="1:24" x14ac:dyDescent="0.2">
      <c r="A105" s="11"/>
      <c r="B105" s="34"/>
      <c r="C105" s="11"/>
      <c r="D105" s="11"/>
      <c r="E105" s="11"/>
      <c r="F105" s="11"/>
      <c r="G105" s="11"/>
      <c r="H105" s="53" t="s">
        <v>57</v>
      </c>
      <c r="I105" s="11"/>
      <c r="J105" s="11"/>
      <c r="K105" s="11"/>
      <c r="L105" s="9">
        <f t="shared" si="25"/>
        <v>0</v>
      </c>
      <c r="M105" s="6">
        <f t="shared" si="26"/>
        <v>100</v>
      </c>
      <c r="N105" s="7">
        <f t="shared" si="24"/>
        <v>100</v>
      </c>
      <c r="O105" s="8" t="str">
        <f>IF(COUNTA(A105),IF(ISERROR(VLOOKUP(I105+X105,計算!$A$16:$B$219,2)),"",VLOOKUP(I105+X105,計算!$A$16:$B$219,2)),"")</f>
        <v/>
      </c>
      <c r="P105" s="6">
        <f t="shared" si="27"/>
        <v>100</v>
      </c>
      <c r="Q105" s="7">
        <f t="shared" si="21"/>
        <v>100</v>
      </c>
      <c r="R105" s="8" t="str">
        <f>IF(COUNTA(A105),IF(ISERROR(VLOOKUP(J105+X105,計算!$A$16:$B$219,2)),"",VLOOKUP(J105+X105,計算!$A$16:$B$219,2)),"")</f>
        <v/>
      </c>
      <c r="S105" s="6">
        <f t="shared" si="28"/>
        <v>100</v>
      </c>
      <c r="T105" s="7">
        <f t="shared" si="22"/>
        <v>100</v>
      </c>
      <c r="U105" s="8" t="str">
        <f>IF(COUNTA(A105),IF(ISERROR(VLOOKUP(K105+X105,計算!$A$16:$B$219,2)),"",VLOOKUP(K105+X105,計算!$A$16:$B$219,2)),"")</f>
        <v/>
      </c>
      <c r="V105" s="12" t="str">
        <f>IF(COUNTA(A105),IF(ISERROR(VLOOKUP(MIN(I105,J105,K105)+X105,計算!$A$16:$B$219,2)),"",VLOOKUP(MIN(I105,J105,K105)+X105,計算!$A$16:$B$219,2)),"")</f>
        <v/>
      </c>
      <c r="W105" s="13">
        <f t="shared" si="23"/>
        <v>0</v>
      </c>
      <c r="X105" s="13">
        <v>100</v>
      </c>
    </row>
    <row r="106" spans="1:24" x14ac:dyDescent="0.2">
      <c r="A106" s="11"/>
      <c r="B106" s="34"/>
      <c r="C106" s="11"/>
      <c r="D106" s="11"/>
      <c r="E106" s="11"/>
      <c r="F106" s="11"/>
      <c r="G106" s="11"/>
      <c r="H106" s="53" t="s">
        <v>57</v>
      </c>
      <c r="I106" s="11"/>
      <c r="J106" s="11"/>
      <c r="K106" s="11"/>
      <c r="L106" s="9">
        <f t="shared" si="25"/>
        <v>0</v>
      </c>
      <c r="M106" s="6">
        <f t="shared" si="26"/>
        <v>100</v>
      </c>
      <c r="N106" s="7">
        <f t="shared" si="24"/>
        <v>100</v>
      </c>
      <c r="O106" s="8" t="str">
        <f>IF(COUNTA(A106),IF(ISERROR(VLOOKUP(I106+X106,計算!$A$16:$B$219,2)),"",VLOOKUP(I106+X106,計算!$A$16:$B$219,2)),"")</f>
        <v/>
      </c>
      <c r="P106" s="6">
        <f t="shared" si="27"/>
        <v>100</v>
      </c>
      <c r="Q106" s="7">
        <f t="shared" si="21"/>
        <v>100</v>
      </c>
      <c r="R106" s="8" t="str">
        <f>IF(COUNTA(A106),IF(ISERROR(VLOOKUP(J106+X106,計算!$A$16:$B$219,2)),"",VLOOKUP(J106+X106,計算!$A$16:$B$219,2)),"")</f>
        <v/>
      </c>
      <c r="S106" s="6">
        <f t="shared" si="28"/>
        <v>100</v>
      </c>
      <c r="T106" s="7">
        <f t="shared" si="22"/>
        <v>100</v>
      </c>
      <c r="U106" s="8" t="str">
        <f>IF(COUNTA(A106),IF(ISERROR(VLOOKUP(K106+X106,計算!$A$16:$B$219,2)),"",VLOOKUP(K106+X106,計算!$A$16:$B$219,2)),"")</f>
        <v/>
      </c>
      <c r="V106" s="12" t="str">
        <f>IF(COUNTA(A106),IF(ISERROR(VLOOKUP(MIN(I106,J106,K106)+X106,計算!$A$16:$B$219,2)),"",VLOOKUP(MIN(I106,J106,K106)+X106,計算!$A$16:$B$219,2)),"")</f>
        <v/>
      </c>
      <c r="W106" s="13">
        <f t="shared" si="23"/>
        <v>0</v>
      </c>
      <c r="X106" s="13">
        <v>100</v>
      </c>
    </row>
    <row r="107" spans="1:24" x14ac:dyDescent="0.2">
      <c r="A107" s="11"/>
      <c r="B107" s="34"/>
      <c r="C107" s="11"/>
      <c r="D107" s="11"/>
      <c r="E107" s="11"/>
      <c r="F107" s="11"/>
      <c r="G107" s="11"/>
      <c r="H107" s="53" t="s">
        <v>57</v>
      </c>
      <c r="I107" s="11"/>
      <c r="J107" s="11"/>
      <c r="K107" s="11"/>
      <c r="L107" s="9">
        <f t="shared" si="25"/>
        <v>0</v>
      </c>
      <c r="M107" s="6">
        <f t="shared" si="26"/>
        <v>100</v>
      </c>
      <c r="N107" s="7">
        <f t="shared" si="24"/>
        <v>100</v>
      </c>
      <c r="O107" s="8" t="str">
        <f>IF(COUNTA(A107),IF(ISERROR(VLOOKUP(I107+X107,計算!$A$16:$B$219,2)),"",VLOOKUP(I107+X107,計算!$A$16:$B$219,2)),"")</f>
        <v/>
      </c>
      <c r="P107" s="6">
        <f t="shared" si="27"/>
        <v>100</v>
      </c>
      <c r="Q107" s="7">
        <f t="shared" si="21"/>
        <v>100</v>
      </c>
      <c r="R107" s="8" t="str">
        <f>IF(COUNTA(A107),IF(ISERROR(VLOOKUP(J107+X107,計算!$A$16:$B$219,2)),"",VLOOKUP(J107+X107,計算!$A$16:$B$219,2)),"")</f>
        <v/>
      </c>
      <c r="S107" s="6">
        <f t="shared" si="28"/>
        <v>100</v>
      </c>
      <c r="T107" s="7">
        <f t="shared" si="22"/>
        <v>100</v>
      </c>
      <c r="U107" s="8" t="str">
        <f>IF(COUNTA(A107),IF(ISERROR(VLOOKUP(K107+X107,計算!$A$16:$B$219,2)),"",VLOOKUP(K107+X107,計算!$A$16:$B$219,2)),"")</f>
        <v/>
      </c>
      <c r="V107" s="12" t="str">
        <f>IF(COUNTA(A107),IF(ISERROR(VLOOKUP(MIN(I107,J107,K107)+X107,計算!$A$16:$B$219,2)),"",VLOOKUP(MIN(I107,J107,K107)+X107,計算!$A$16:$B$219,2)),"")</f>
        <v/>
      </c>
      <c r="W107" s="13">
        <f t="shared" si="23"/>
        <v>0</v>
      </c>
      <c r="X107" s="13">
        <v>100</v>
      </c>
    </row>
    <row r="108" spans="1:24" x14ac:dyDescent="0.2">
      <c r="A108" s="11"/>
      <c r="B108" s="34"/>
      <c r="C108" s="11"/>
      <c r="D108" s="11"/>
      <c r="E108" s="11"/>
      <c r="F108" s="11"/>
      <c r="G108" s="11"/>
      <c r="H108" s="53" t="s">
        <v>57</v>
      </c>
      <c r="I108" s="11"/>
      <c r="J108" s="11"/>
      <c r="K108" s="11"/>
      <c r="L108" s="9">
        <f t="shared" si="25"/>
        <v>0</v>
      </c>
      <c r="M108" s="6">
        <f t="shared" si="26"/>
        <v>100</v>
      </c>
      <c r="N108" s="7">
        <f t="shared" si="24"/>
        <v>100</v>
      </c>
      <c r="O108" s="8" t="str">
        <f>IF(COUNTA(A108),IF(ISERROR(VLOOKUP(I108+X108,計算!$A$16:$B$219,2)),"",VLOOKUP(I108+X108,計算!$A$16:$B$219,2)),"")</f>
        <v/>
      </c>
      <c r="P108" s="6">
        <f t="shared" si="27"/>
        <v>100</v>
      </c>
      <c r="Q108" s="7">
        <f t="shared" si="21"/>
        <v>100</v>
      </c>
      <c r="R108" s="8" t="str">
        <f>IF(COUNTA(A108),IF(ISERROR(VLOOKUP(J108+X108,計算!$A$16:$B$219,2)),"",VLOOKUP(J108+X108,計算!$A$16:$B$219,2)),"")</f>
        <v/>
      </c>
      <c r="S108" s="6">
        <f t="shared" si="28"/>
        <v>100</v>
      </c>
      <c r="T108" s="7">
        <f t="shared" si="22"/>
        <v>100</v>
      </c>
      <c r="U108" s="8" t="str">
        <f>IF(COUNTA(A108),IF(ISERROR(VLOOKUP(K108+X108,計算!$A$16:$B$219,2)),"",VLOOKUP(K108+X108,計算!$A$16:$B$219,2)),"")</f>
        <v/>
      </c>
      <c r="V108" s="12" t="str">
        <f>IF(COUNTA(A108),IF(ISERROR(VLOOKUP(MIN(I108,J108,K108)+X108,計算!$A$16:$B$219,2)),"",VLOOKUP(MIN(I108,J108,K108)+X108,計算!$A$16:$B$219,2)),"")</f>
        <v/>
      </c>
      <c r="W108" s="13">
        <f t="shared" si="23"/>
        <v>0</v>
      </c>
      <c r="X108" s="13">
        <v>100</v>
      </c>
    </row>
    <row r="109" spans="1:24" x14ac:dyDescent="0.2">
      <c r="A109" s="11"/>
      <c r="B109" s="34"/>
      <c r="C109" s="11"/>
      <c r="D109" s="11"/>
      <c r="E109" s="11"/>
      <c r="F109" s="11"/>
      <c r="G109" s="11"/>
      <c r="H109" s="53" t="s">
        <v>57</v>
      </c>
      <c r="I109" s="11"/>
      <c r="J109" s="11"/>
      <c r="K109" s="11"/>
      <c r="L109" s="9">
        <f t="shared" si="25"/>
        <v>0</v>
      </c>
      <c r="M109" s="6">
        <f t="shared" si="26"/>
        <v>100</v>
      </c>
      <c r="N109" s="7">
        <f t="shared" si="24"/>
        <v>100</v>
      </c>
      <c r="O109" s="8" t="str">
        <f>IF(COUNTA(A109),IF(ISERROR(VLOOKUP(I109+X109,計算!$A$16:$B$219,2)),"",VLOOKUP(I109+X109,計算!$A$16:$B$219,2)),"")</f>
        <v/>
      </c>
      <c r="P109" s="6">
        <f t="shared" si="27"/>
        <v>100</v>
      </c>
      <c r="Q109" s="7">
        <f t="shared" si="21"/>
        <v>100</v>
      </c>
      <c r="R109" s="8" t="str">
        <f>IF(COUNTA(A109),IF(ISERROR(VLOOKUP(J109+X109,計算!$A$16:$B$219,2)),"",VLOOKUP(J109+X109,計算!$A$16:$B$219,2)),"")</f>
        <v/>
      </c>
      <c r="S109" s="6">
        <f t="shared" si="28"/>
        <v>100</v>
      </c>
      <c r="T109" s="7">
        <f t="shared" si="22"/>
        <v>100</v>
      </c>
      <c r="U109" s="8" t="str">
        <f>IF(COUNTA(A109),IF(ISERROR(VLOOKUP(K109+X109,計算!$A$16:$B$219,2)),"",VLOOKUP(K109+X109,計算!$A$16:$B$219,2)),"")</f>
        <v/>
      </c>
      <c r="V109" s="12" t="str">
        <f>IF(COUNTA(A109),IF(ISERROR(VLOOKUP(MIN(I109,J109,K109)+X109,計算!$A$16:$B$219,2)),"",VLOOKUP(MIN(I109,J109,K109)+X109,計算!$A$16:$B$219,2)),"")</f>
        <v/>
      </c>
      <c r="W109" s="13">
        <f t="shared" si="23"/>
        <v>0</v>
      </c>
      <c r="X109" s="13">
        <v>100</v>
      </c>
    </row>
    <row r="110" spans="1:24" x14ac:dyDescent="0.2">
      <c r="A110" s="11"/>
      <c r="B110" s="34"/>
      <c r="C110" s="11"/>
      <c r="D110" s="11"/>
      <c r="E110" s="11"/>
      <c r="F110" s="11"/>
      <c r="G110" s="11"/>
      <c r="H110" s="53" t="s">
        <v>57</v>
      </c>
      <c r="I110" s="11"/>
      <c r="J110" s="11"/>
      <c r="K110" s="11"/>
      <c r="L110" s="9">
        <f t="shared" si="25"/>
        <v>0</v>
      </c>
      <c r="M110" s="6">
        <f t="shared" si="26"/>
        <v>100</v>
      </c>
      <c r="N110" s="7">
        <f t="shared" si="24"/>
        <v>100</v>
      </c>
      <c r="O110" s="8" t="str">
        <f>IF(COUNTA(A110),IF(ISERROR(VLOOKUP(I110+X110,計算!$A$16:$B$219,2)),"",VLOOKUP(I110+X110,計算!$A$16:$B$219,2)),"")</f>
        <v/>
      </c>
      <c r="P110" s="6">
        <f t="shared" si="27"/>
        <v>100</v>
      </c>
      <c r="Q110" s="7">
        <f t="shared" si="21"/>
        <v>100</v>
      </c>
      <c r="R110" s="8" t="str">
        <f>IF(COUNTA(A110),IF(ISERROR(VLOOKUP(J110+X110,計算!$A$16:$B$219,2)),"",VLOOKUP(J110+X110,計算!$A$16:$B$219,2)),"")</f>
        <v/>
      </c>
      <c r="S110" s="6">
        <f t="shared" si="28"/>
        <v>100</v>
      </c>
      <c r="T110" s="7">
        <f t="shared" si="22"/>
        <v>100</v>
      </c>
      <c r="U110" s="8" t="str">
        <f>IF(COUNTA(A110),IF(ISERROR(VLOOKUP(K110+X110,計算!$A$16:$B$219,2)),"",VLOOKUP(K110+X110,計算!$A$16:$B$219,2)),"")</f>
        <v/>
      </c>
      <c r="V110" s="12" t="str">
        <f>IF(COUNTA(A110),IF(ISERROR(VLOOKUP(MIN(I110,J110,K110)+X110,計算!$A$16:$B$219,2)),"",VLOOKUP(MIN(I110,J110,K110)+X110,計算!$A$16:$B$219,2)),"")</f>
        <v/>
      </c>
      <c r="W110" s="13">
        <f t="shared" si="23"/>
        <v>0</v>
      </c>
      <c r="X110" s="13">
        <v>100</v>
      </c>
    </row>
    <row r="111" spans="1:24" x14ac:dyDescent="0.2">
      <c r="A111" s="11"/>
      <c r="B111" s="34"/>
      <c r="C111" s="11"/>
      <c r="D111" s="11"/>
      <c r="E111" s="11"/>
      <c r="F111" s="11"/>
      <c r="G111" s="11"/>
      <c r="H111" s="53" t="s">
        <v>57</v>
      </c>
      <c r="I111" s="11"/>
      <c r="J111" s="11"/>
      <c r="K111" s="11"/>
      <c r="L111" s="9">
        <f t="shared" si="25"/>
        <v>0</v>
      </c>
      <c r="M111" s="6">
        <f t="shared" si="26"/>
        <v>100</v>
      </c>
      <c r="N111" s="7">
        <f t="shared" si="24"/>
        <v>100</v>
      </c>
      <c r="O111" s="8" t="str">
        <f>IF(COUNTA(A111),IF(ISERROR(VLOOKUP(I111+X111,計算!$A$16:$B$219,2)),"",VLOOKUP(I111+X111,計算!$A$16:$B$219,2)),"")</f>
        <v/>
      </c>
      <c r="P111" s="6">
        <f t="shared" si="27"/>
        <v>100</v>
      </c>
      <c r="Q111" s="7">
        <f t="shared" si="21"/>
        <v>100</v>
      </c>
      <c r="R111" s="8" t="str">
        <f>IF(COUNTA(A111),IF(ISERROR(VLOOKUP(J111+X111,計算!$A$16:$B$219,2)),"",VLOOKUP(J111+X111,計算!$A$16:$B$219,2)),"")</f>
        <v/>
      </c>
      <c r="S111" s="6">
        <f t="shared" si="28"/>
        <v>100</v>
      </c>
      <c r="T111" s="7">
        <f t="shared" si="22"/>
        <v>100</v>
      </c>
      <c r="U111" s="8" t="str">
        <f>IF(COUNTA(A111),IF(ISERROR(VLOOKUP(K111+X111,計算!$A$16:$B$219,2)),"",VLOOKUP(K111+X111,計算!$A$16:$B$219,2)),"")</f>
        <v/>
      </c>
      <c r="V111" s="12" t="str">
        <f>IF(COUNTA(A111),IF(ISERROR(VLOOKUP(MIN(I111,J111,K111)+X111,計算!$A$16:$B$219,2)),"",VLOOKUP(MIN(I111,J111,K111)+X111,計算!$A$16:$B$219,2)),"")</f>
        <v/>
      </c>
      <c r="W111" s="13">
        <f t="shared" si="23"/>
        <v>0</v>
      </c>
      <c r="X111" s="13">
        <v>100</v>
      </c>
    </row>
    <row r="112" spans="1:24" x14ac:dyDescent="0.2">
      <c r="A112" s="11"/>
      <c r="B112" s="34"/>
      <c r="C112" s="11"/>
      <c r="D112" s="11"/>
      <c r="E112" s="11"/>
      <c r="F112" s="11"/>
      <c r="G112" s="11"/>
      <c r="H112" s="53" t="s">
        <v>57</v>
      </c>
      <c r="I112" s="11"/>
      <c r="J112" s="11"/>
      <c r="K112" s="11"/>
      <c r="L112" s="9">
        <f t="shared" si="25"/>
        <v>0</v>
      </c>
      <c r="M112" s="6">
        <f t="shared" si="26"/>
        <v>100</v>
      </c>
      <c r="N112" s="7">
        <f t="shared" si="24"/>
        <v>100</v>
      </c>
      <c r="O112" s="8" t="str">
        <f>IF(COUNTA(A112),IF(ISERROR(VLOOKUP(I112+X112,計算!$A$16:$B$219,2)),"",VLOOKUP(I112+X112,計算!$A$16:$B$219,2)),"")</f>
        <v/>
      </c>
      <c r="P112" s="6">
        <f t="shared" si="27"/>
        <v>100</v>
      </c>
      <c r="Q112" s="7">
        <f t="shared" si="21"/>
        <v>100</v>
      </c>
      <c r="R112" s="8" t="str">
        <f>IF(COUNTA(A112),IF(ISERROR(VLOOKUP(J112+X112,計算!$A$16:$B$219,2)),"",VLOOKUP(J112+X112,計算!$A$16:$B$219,2)),"")</f>
        <v/>
      </c>
      <c r="S112" s="6">
        <f t="shared" si="28"/>
        <v>100</v>
      </c>
      <c r="T112" s="7">
        <f t="shared" si="22"/>
        <v>100</v>
      </c>
      <c r="U112" s="8" t="str">
        <f>IF(COUNTA(A112),IF(ISERROR(VLOOKUP(K112+X112,計算!$A$16:$B$219,2)),"",VLOOKUP(K112+X112,計算!$A$16:$B$219,2)),"")</f>
        <v/>
      </c>
      <c r="V112" s="12" t="str">
        <f>IF(COUNTA(A112),IF(ISERROR(VLOOKUP(MIN(I112,J112,K112)+X112,計算!$A$16:$B$219,2)),"",VLOOKUP(MIN(I112,J112,K112)+X112,計算!$A$16:$B$219,2)),"")</f>
        <v/>
      </c>
      <c r="W112" s="13">
        <f t="shared" si="23"/>
        <v>0</v>
      </c>
      <c r="X112" s="13">
        <v>100</v>
      </c>
    </row>
    <row r="113" spans="1:24" x14ac:dyDescent="0.2">
      <c r="A113" s="11"/>
      <c r="B113" s="34"/>
      <c r="C113" s="11"/>
      <c r="D113" s="11"/>
      <c r="E113" s="11"/>
      <c r="F113" s="11"/>
      <c r="G113" s="11"/>
      <c r="H113" s="53" t="s">
        <v>57</v>
      </c>
      <c r="I113" s="11"/>
      <c r="J113" s="11"/>
      <c r="K113" s="11"/>
      <c r="L113" s="9">
        <f t="shared" si="25"/>
        <v>0</v>
      </c>
      <c r="M113" s="6">
        <f t="shared" si="26"/>
        <v>100</v>
      </c>
      <c r="N113" s="7">
        <f t="shared" si="24"/>
        <v>100</v>
      </c>
      <c r="O113" s="8" t="str">
        <f>IF(COUNTA(A113),IF(ISERROR(VLOOKUP(I113+X113,計算!$A$16:$B$219,2)),"",VLOOKUP(I113+X113,計算!$A$16:$B$219,2)),"")</f>
        <v/>
      </c>
      <c r="P113" s="6">
        <f t="shared" si="27"/>
        <v>100</v>
      </c>
      <c r="Q113" s="7">
        <f t="shared" si="21"/>
        <v>100</v>
      </c>
      <c r="R113" s="8" t="str">
        <f>IF(COUNTA(A113),IF(ISERROR(VLOOKUP(J113+X113,計算!$A$16:$B$219,2)),"",VLOOKUP(J113+X113,計算!$A$16:$B$219,2)),"")</f>
        <v/>
      </c>
      <c r="S113" s="6">
        <f t="shared" si="28"/>
        <v>100</v>
      </c>
      <c r="T113" s="7">
        <f t="shared" si="22"/>
        <v>100</v>
      </c>
      <c r="U113" s="8" t="str">
        <f>IF(COUNTA(A113),IF(ISERROR(VLOOKUP(K113+X113,計算!$A$16:$B$219,2)),"",VLOOKUP(K113+X113,計算!$A$16:$B$219,2)),"")</f>
        <v/>
      </c>
      <c r="V113" s="12" t="str">
        <f>IF(COUNTA(A113),IF(ISERROR(VLOOKUP(MIN(I113,J113,K113)+X113,計算!$A$16:$B$219,2)),"",VLOOKUP(MIN(I113,J113,K113)+X113,計算!$A$16:$B$219,2)),"")</f>
        <v/>
      </c>
      <c r="W113" s="13">
        <f t="shared" si="23"/>
        <v>0</v>
      </c>
      <c r="X113" s="13">
        <v>100</v>
      </c>
    </row>
    <row r="114" spans="1:24" x14ac:dyDescent="0.2">
      <c r="A114" s="11"/>
      <c r="B114" s="34"/>
      <c r="C114" s="11"/>
      <c r="D114" s="11"/>
      <c r="E114" s="11"/>
      <c r="F114" s="11"/>
      <c r="G114" s="11"/>
      <c r="H114" s="53" t="s">
        <v>57</v>
      </c>
      <c r="I114" s="11"/>
      <c r="J114" s="11"/>
      <c r="K114" s="11"/>
      <c r="L114" s="9">
        <f t="shared" si="25"/>
        <v>0</v>
      </c>
      <c r="M114" s="6">
        <f t="shared" si="26"/>
        <v>100</v>
      </c>
      <c r="N114" s="7">
        <f t="shared" si="24"/>
        <v>100</v>
      </c>
      <c r="O114" s="8" t="str">
        <f>IF(COUNTA(A114),IF(ISERROR(VLOOKUP(I114+X114,計算!$A$16:$B$219,2)),"",VLOOKUP(I114+X114,計算!$A$16:$B$219,2)),"")</f>
        <v/>
      </c>
      <c r="P114" s="6">
        <f t="shared" si="27"/>
        <v>100</v>
      </c>
      <c r="Q114" s="7">
        <f t="shared" si="21"/>
        <v>100</v>
      </c>
      <c r="R114" s="8" t="str">
        <f>IF(COUNTA(A114),IF(ISERROR(VLOOKUP(J114+X114,計算!$A$16:$B$219,2)),"",VLOOKUP(J114+X114,計算!$A$16:$B$219,2)),"")</f>
        <v/>
      </c>
      <c r="S114" s="6">
        <f t="shared" si="28"/>
        <v>100</v>
      </c>
      <c r="T114" s="7">
        <f t="shared" si="22"/>
        <v>100</v>
      </c>
      <c r="U114" s="8" t="str">
        <f>IF(COUNTA(A114),IF(ISERROR(VLOOKUP(K114+X114,計算!$A$16:$B$219,2)),"",VLOOKUP(K114+X114,計算!$A$16:$B$219,2)),"")</f>
        <v/>
      </c>
      <c r="V114" s="12" t="str">
        <f>IF(COUNTA(A114),IF(ISERROR(VLOOKUP(MIN(I114,J114,K114)+X114,計算!$A$16:$B$219,2)),"",VLOOKUP(MIN(I114,J114,K114)+X114,計算!$A$16:$B$219,2)),"")</f>
        <v/>
      </c>
      <c r="W114" s="13">
        <f t="shared" si="23"/>
        <v>0</v>
      </c>
      <c r="X114" s="13">
        <v>100</v>
      </c>
    </row>
    <row r="115" spans="1:24" x14ac:dyDescent="0.2">
      <c r="A115" s="11"/>
      <c r="B115" s="34"/>
      <c r="C115" s="11"/>
      <c r="D115" s="11"/>
      <c r="E115" s="11"/>
      <c r="F115" s="11"/>
      <c r="G115" s="11"/>
      <c r="H115" s="53" t="s">
        <v>57</v>
      </c>
      <c r="I115" s="11"/>
      <c r="J115" s="11"/>
      <c r="K115" s="11"/>
      <c r="L115" s="9">
        <f t="shared" si="25"/>
        <v>0</v>
      </c>
      <c r="M115" s="6">
        <f t="shared" si="26"/>
        <v>100</v>
      </c>
      <c r="N115" s="7">
        <f t="shared" si="24"/>
        <v>100</v>
      </c>
      <c r="O115" s="8" t="str">
        <f>IF(COUNTA(A115),IF(ISERROR(VLOOKUP(I115+X115,計算!$A$16:$B$219,2)),"",VLOOKUP(I115+X115,計算!$A$16:$B$219,2)),"")</f>
        <v/>
      </c>
      <c r="P115" s="6">
        <f t="shared" si="27"/>
        <v>100</v>
      </c>
      <c r="Q115" s="7">
        <f t="shared" si="21"/>
        <v>100</v>
      </c>
      <c r="R115" s="8" t="str">
        <f>IF(COUNTA(A115),IF(ISERROR(VLOOKUP(J115+X115,計算!$A$16:$B$219,2)),"",VLOOKUP(J115+X115,計算!$A$16:$B$219,2)),"")</f>
        <v/>
      </c>
      <c r="S115" s="6">
        <f t="shared" si="28"/>
        <v>100</v>
      </c>
      <c r="T115" s="7">
        <f t="shared" si="22"/>
        <v>100</v>
      </c>
      <c r="U115" s="8" t="str">
        <f>IF(COUNTA(A115),IF(ISERROR(VLOOKUP(K115+X115,計算!$A$16:$B$219,2)),"",VLOOKUP(K115+X115,計算!$A$16:$B$219,2)),"")</f>
        <v/>
      </c>
      <c r="V115" s="12" t="str">
        <f>IF(COUNTA(A115),IF(ISERROR(VLOOKUP(MIN(I115,J115,K115)+X115,計算!$A$16:$B$219,2)),"",VLOOKUP(MIN(I115,J115,K115)+X115,計算!$A$16:$B$219,2)),"")</f>
        <v/>
      </c>
      <c r="W115" s="13">
        <f t="shared" si="23"/>
        <v>0</v>
      </c>
      <c r="X115" s="13">
        <v>100</v>
      </c>
    </row>
    <row r="116" spans="1:24" x14ac:dyDescent="0.2">
      <c r="A116" s="11"/>
      <c r="B116" s="34"/>
      <c r="C116" s="11"/>
      <c r="D116" s="11"/>
      <c r="E116" s="11"/>
      <c r="F116" s="11"/>
      <c r="G116" s="11"/>
      <c r="H116" s="53" t="s">
        <v>57</v>
      </c>
      <c r="I116" s="11"/>
      <c r="J116" s="11"/>
      <c r="K116" s="11"/>
      <c r="L116" s="9">
        <f t="shared" si="25"/>
        <v>0</v>
      </c>
      <c r="M116" s="6">
        <f t="shared" si="26"/>
        <v>100</v>
      </c>
      <c r="N116" s="7">
        <f t="shared" si="24"/>
        <v>100</v>
      </c>
      <c r="O116" s="8" t="str">
        <f>IF(COUNTA(A116),IF(ISERROR(VLOOKUP(I116+X116,計算!$A$16:$B$219,2)),"",VLOOKUP(I116+X116,計算!$A$16:$B$219,2)),"")</f>
        <v/>
      </c>
      <c r="P116" s="6">
        <f t="shared" si="27"/>
        <v>100</v>
      </c>
      <c r="Q116" s="7">
        <f t="shared" si="21"/>
        <v>100</v>
      </c>
      <c r="R116" s="8" t="str">
        <f>IF(COUNTA(A116),IF(ISERROR(VLOOKUP(J116+X116,計算!$A$16:$B$219,2)),"",VLOOKUP(J116+X116,計算!$A$16:$B$219,2)),"")</f>
        <v/>
      </c>
      <c r="S116" s="6">
        <f t="shared" si="28"/>
        <v>100</v>
      </c>
      <c r="T116" s="7">
        <f t="shared" si="22"/>
        <v>100</v>
      </c>
      <c r="U116" s="8" t="str">
        <f>IF(COUNTA(A116),IF(ISERROR(VLOOKUP(K116+X116,計算!$A$16:$B$219,2)),"",VLOOKUP(K116+X116,計算!$A$16:$B$219,2)),"")</f>
        <v/>
      </c>
      <c r="V116" s="12" t="str">
        <f>IF(COUNTA(A116),IF(ISERROR(VLOOKUP(MIN(I116,J116,K116)+X116,計算!$A$16:$B$219,2)),"",VLOOKUP(MIN(I116,J116,K116)+X116,計算!$A$16:$B$219,2)),"")</f>
        <v/>
      </c>
      <c r="W116" s="13">
        <f t="shared" si="23"/>
        <v>0</v>
      </c>
      <c r="X116" s="13">
        <v>100</v>
      </c>
    </row>
    <row r="117" spans="1:24" x14ac:dyDescent="0.2">
      <c r="A117" s="11"/>
      <c r="B117" s="34"/>
      <c r="C117" s="11"/>
      <c r="D117" s="11"/>
      <c r="E117" s="11"/>
      <c r="F117" s="11"/>
      <c r="G117" s="11"/>
      <c r="H117" s="53" t="s">
        <v>57</v>
      </c>
      <c r="I117" s="11"/>
      <c r="J117" s="11"/>
      <c r="K117" s="11"/>
      <c r="L117" s="9">
        <f t="shared" si="25"/>
        <v>0</v>
      </c>
      <c r="M117" s="6">
        <f t="shared" si="26"/>
        <v>100</v>
      </c>
      <c r="N117" s="7">
        <f t="shared" si="24"/>
        <v>100</v>
      </c>
      <c r="O117" s="8" t="str">
        <f>IF(COUNTA(A117),IF(ISERROR(VLOOKUP(I117+X117,計算!$A$16:$B$219,2)),"",VLOOKUP(I117+X117,計算!$A$16:$B$219,2)),"")</f>
        <v/>
      </c>
      <c r="P117" s="6">
        <f t="shared" si="27"/>
        <v>100</v>
      </c>
      <c r="Q117" s="7">
        <f t="shared" si="21"/>
        <v>100</v>
      </c>
      <c r="R117" s="8" t="str">
        <f>IF(COUNTA(A117),IF(ISERROR(VLOOKUP(J117+X117,計算!$A$16:$B$219,2)),"",VLOOKUP(J117+X117,計算!$A$16:$B$219,2)),"")</f>
        <v/>
      </c>
      <c r="S117" s="6">
        <f t="shared" si="28"/>
        <v>100</v>
      </c>
      <c r="T117" s="7">
        <f t="shared" si="22"/>
        <v>100</v>
      </c>
      <c r="U117" s="8" t="str">
        <f>IF(COUNTA(A117),IF(ISERROR(VLOOKUP(K117+X117,計算!$A$16:$B$219,2)),"",VLOOKUP(K117+X117,計算!$A$16:$B$219,2)),"")</f>
        <v/>
      </c>
      <c r="V117" s="12" t="str">
        <f>IF(COUNTA(A117),IF(ISERROR(VLOOKUP(MIN(I117,J117,K117)+X117,計算!$A$16:$B$219,2)),"",VLOOKUP(MIN(I117,J117,K117)+X117,計算!$A$16:$B$219,2)),"")</f>
        <v/>
      </c>
      <c r="W117" s="13">
        <f t="shared" si="23"/>
        <v>0</v>
      </c>
      <c r="X117" s="13">
        <v>100</v>
      </c>
    </row>
    <row r="118" spans="1:24" x14ac:dyDescent="0.2">
      <c r="A118" s="11"/>
      <c r="B118" s="34"/>
      <c r="C118" s="11"/>
      <c r="D118" s="11"/>
      <c r="E118" s="11"/>
      <c r="F118" s="11"/>
      <c r="G118" s="11"/>
      <c r="H118" s="53" t="s">
        <v>57</v>
      </c>
      <c r="I118" s="11"/>
      <c r="J118" s="11"/>
      <c r="K118" s="11"/>
      <c r="L118" s="9">
        <f t="shared" si="25"/>
        <v>0</v>
      </c>
      <c r="M118" s="6">
        <f t="shared" si="26"/>
        <v>100</v>
      </c>
      <c r="N118" s="7">
        <f t="shared" si="24"/>
        <v>100</v>
      </c>
      <c r="O118" s="8" t="str">
        <f>IF(COUNTA(A118),IF(ISERROR(VLOOKUP(I118+X118,計算!$A$16:$B$219,2)),"",VLOOKUP(I118+X118,計算!$A$16:$B$219,2)),"")</f>
        <v/>
      </c>
      <c r="P118" s="6">
        <f t="shared" si="27"/>
        <v>100</v>
      </c>
      <c r="Q118" s="7">
        <f t="shared" si="21"/>
        <v>100</v>
      </c>
      <c r="R118" s="8" t="str">
        <f>IF(COUNTA(A118),IF(ISERROR(VLOOKUP(J118+X118,計算!$A$16:$B$219,2)),"",VLOOKUP(J118+X118,計算!$A$16:$B$219,2)),"")</f>
        <v/>
      </c>
      <c r="S118" s="6">
        <f t="shared" si="28"/>
        <v>100</v>
      </c>
      <c r="T118" s="7">
        <f t="shared" si="22"/>
        <v>100</v>
      </c>
      <c r="U118" s="8" t="str">
        <f>IF(COUNTA(A118),IF(ISERROR(VLOOKUP(K118+X118,計算!$A$16:$B$219,2)),"",VLOOKUP(K118+X118,計算!$A$16:$B$219,2)),"")</f>
        <v/>
      </c>
      <c r="V118" s="12" t="str">
        <f>IF(COUNTA(A118),IF(ISERROR(VLOOKUP(MIN(I118,J118,K118)+X118,計算!$A$16:$B$219,2)),"",VLOOKUP(MIN(I118,J118,K118)+X118,計算!$A$16:$B$219,2)),"")</f>
        <v/>
      </c>
      <c r="W118" s="13">
        <f t="shared" si="23"/>
        <v>0</v>
      </c>
      <c r="X118" s="13">
        <v>100</v>
      </c>
    </row>
    <row r="119" spans="1:24" x14ac:dyDescent="0.2">
      <c r="A119" s="11"/>
      <c r="B119" s="34"/>
      <c r="C119" s="11"/>
      <c r="D119" s="11"/>
      <c r="E119" s="11"/>
      <c r="F119" s="11"/>
      <c r="G119" s="11"/>
      <c r="H119" s="53" t="s">
        <v>57</v>
      </c>
      <c r="I119" s="11"/>
      <c r="J119" s="11"/>
      <c r="K119" s="11"/>
      <c r="L119" s="9">
        <f t="shared" si="25"/>
        <v>0</v>
      </c>
      <c r="M119" s="6">
        <f t="shared" si="26"/>
        <v>100</v>
      </c>
      <c r="N119" s="7">
        <f t="shared" si="24"/>
        <v>100</v>
      </c>
      <c r="O119" s="8" t="str">
        <f>IF(COUNTA(A119),IF(ISERROR(VLOOKUP(I119+X119,計算!$A$16:$B$219,2)),"",VLOOKUP(I119+X119,計算!$A$16:$B$219,2)),"")</f>
        <v/>
      </c>
      <c r="P119" s="6">
        <f t="shared" si="27"/>
        <v>100</v>
      </c>
      <c r="Q119" s="7">
        <f t="shared" si="21"/>
        <v>100</v>
      </c>
      <c r="R119" s="8" t="str">
        <f>IF(COUNTA(A119),IF(ISERROR(VLOOKUP(J119+X119,計算!$A$16:$B$219,2)),"",VLOOKUP(J119+X119,計算!$A$16:$B$219,2)),"")</f>
        <v/>
      </c>
      <c r="S119" s="6">
        <f t="shared" si="28"/>
        <v>100</v>
      </c>
      <c r="T119" s="7">
        <f t="shared" si="22"/>
        <v>100</v>
      </c>
      <c r="U119" s="8" t="str">
        <f>IF(COUNTA(A119),IF(ISERROR(VLOOKUP(K119+X119,計算!$A$16:$B$219,2)),"",VLOOKUP(K119+X119,計算!$A$16:$B$219,2)),"")</f>
        <v/>
      </c>
      <c r="V119" s="12" t="str">
        <f>IF(COUNTA(A119),IF(ISERROR(VLOOKUP(MIN(I119,J119,K119)+X119,計算!$A$16:$B$219,2)),"",VLOOKUP(MIN(I119,J119,K119)+X119,計算!$A$16:$B$219,2)),"")</f>
        <v/>
      </c>
      <c r="W119" s="13">
        <f t="shared" si="23"/>
        <v>0</v>
      </c>
      <c r="X119" s="13">
        <v>100</v>
      </c>
    </row>
    <row r="120" spans="1:24" x14ac:dyDescent="0.2">
      <c r="A120" s="11"/>
      <c r="B120" s="34"/>
      <c r="C120" s="11"/>
      <c r="D120" s="11"/>
      <c r="E120" s="11"/>
      <c r="F120" s="11"/>
      <c r="G120" s="11"/>
      <c r="H120" s="53" t="s">
        <v>57</v>
      </c>
      <c r="I120" s="11"/>
      <c r="J120" s="11"/>
      <c r="K120" s="11"/>
      <c r="L120" s="9">
        <f t="shared" si="25"/>
        <v>0</v>
      </c>
      <c r="M120" s="6">
        <f t="shared" si="26"/>
        <v>100</v>
      </c>
      <c r="N120" s="7">
        <f t="shared" si="24"/>
        <v>100</v>
      </c>
      <c r="O120" s="8" t="str">
        <f>IF(COUNTA(A120),IF(ISERROR(VLOOKUP(I120+X120,計算!$A$16:$B$219,2)),"",VLOOKUP(I120+X120,計算!$A$16:$B$219,2)),"")</f>
        <v/>
      </c>
      <c r="P120" s="6">
        <f t="shared" si="27"/>
        <v>100</v>
      </c>
      <c r="Q120" s="7">
        <f t="shared" si="21"/>
        <v>100</v>
      </c>
      <c r="R120" s="8" t="str">
        <f>IF(COUNTA(A120),IF(ISERROR(VLOOKUP(J120+X120,計算!$A$16:$B$219,2)),"",VLOOKUP(J120+X120,計算!$A$16:$B$219,2)),"")</f>
        <v/>
      </c>
      <c r="S120" s="6">
        <f t="shared" si="28"/>
        <v>100</v>
      </c>
      <c r="T120" s="7">
        <f t="shared" si="22"/>
        <v>100</v>
      </c>
      <c r="U120" s="8" t="str">
        <f>IF(COUNTA(A120),IF(ISERROR(VLOOKUP(K120+X120,計算!$A$16:$B$219,2)),"",VLOOKUP(K120+X120,計算!$A$16:$B$219,2)),"")</f>
        <v/>
      </c>
      <c r="V120" s="12" t="str">
        <f>IF(COUNTA(A120),IF(ISERROR(VLOOKUP(MIN(I120,J120,K120)+X120,計算!$A$16:$B$219,2)),"",VLOOKUP(MIN(I120,J120,K120)+X120,計算!$A$16:$B$219,2)),"")</f>
        <v/>
      </c>
      <c r="W120" s="13">
        <f t="shared" si="23"/>
        <v>0</v>
      </c>
      <c r="X120" s="13">
        <v>100</v>
      </c>
    </row>
    <row r="121" spans="1:24" x14ac:dyDescent="0.2">
      <c r="A121" s="11"/>
      <c r="B121" s="34"/>
      <c r="C121" s="11"/>
      <c r="D121" s="11"/>
      <c r="E121" s="11"/>
      <c r="F121" s="11"/>
      <c r="G121" s="11"/>
      <c r="H121" s="53" t="s">
        <v>57</v>
      </c>
      <c r="I121" s="11"/>
      <c r="J121" s="11"/>
      <c r="K121" s="11"/>
      <c r="L121" s="9">
        <f t="shared" si="25"/>
        <v>0</v>
      </c>
      <c r="M121" s="6">
        <f t="shared" si="26"/>
        <v>100</v>
      </c>
      <c r="N121" s="7">
        <f t="shared" si="24"/>
        <v>100</v>
      </c>
      <c r="O121" s="8" t="str">
        <f>IF(COUNTA(A121),IF(ISERROR(VLOOKUP(I121+X121,計算!$A$16:$B$219,2)),"",VLOOKUP(I121+X121,計算!$A$16:$B$219,2)),"")</f>
        <v/>
      </c>
      <c r="P121" s="6">
        <f t="shared" si="27"/>
        <v>100</v>
      </c>
      <c r="Q121" s="7">
        <f t="shared" si="21"/>
        <v>100</v>
      </c>
      <c r="R121" s="8" t="str">
        <f>IF(COUNTA(A121),IF(ISERROR(VLOOKUP(J121+X121,計算!$A$16:$B$219,2)),"",VLOOKUP(J121+X121,計算!$A$16:$B$219,2)),"")</f>
        <v/>
      </c>
      <c r="S121" s="6">
        <f t="shared" si="28"/>
        <v>100</v>
      </c>
      <c r="T121" s="7">
        <f t="shared" si="22"/>
        <v>100</v>
      </c>
      <c r="U121" s="8" t="str">
        <f>IF(COUNTA(A121),IF(ISERROR(VLOOKUP(K121+X121,計算!$A$16:$B$219,2)),"",VLOOKUP(K121+X121,計算!$A$16:$B$219,2)),"")</f>
        <v/>
      </c>
      <c r="V121" s="12" t="str">
        <f>IF(COUNTA(A121),IF(ISERROR(VLOOKUP(MIN(I121,J121,K121)+X121,計算!$A$16:$B$219,2)),"",VLOOKUP(MIN(I121,J121,K121)+X121,計算!$A$16:$B$219,2)),"")</f>
        <v/>
      </c>
      <c r="W121" s="13">
        <f t="shared" si="23"/>
        <v>0</v>
      </c>
      <c r="X121" s="13">
        <v>100</v>
      </c>
    </row>
    <row r="122" spans="1:24" x14ac:dyDescent="0.2">
      <c r="A122" s="11"/>
      <c r="B122" s="34"/>
      <c r="C122" s="11"/>
      <c r="D122" s="11"/>
      <c r="E122" s="11"/>
      <c r="F122" s="11"/>
      <c r="G122" s="11"/>
      <c r="H122" s="53" t="s">
        <v>57</v>
      </c>
      <c r="I122" s="11"/>
      <c r="J122" s="11"/>
      <c r="K122" s="11"/>
      <c r="L122" s="9">
        <f t="shared" si="25"/>
        <v>0</v>
      </c>
      <c r="M122" s="6">
        <f t="shared" si="26"/>
        <v>100</v>
      </c>
      <c r="N122" s="7">
        <f t="shared" si="24"/>
        <v>100</v>
      </c>
      <c r="O122" s="8" t="str">
        <f>IF(COUNTA(A122),IF(ISERROR(VLOOKUP(I122+X122,計算!$A$16:$B$219,2)),"",VLOOKUP(I122+X122,計算!$A$16:$B$219,2)),"")</f>
        <v/>
      </c>
      <c r="P122" s="6">
        <f t="shared" si="27"/>
        <v>100</v>
      </c>
      <c r="Q122" s="7">
        <f t="shared" si="21"/>
        <v>100</v>
      </c>
      <c r="R122" s="8" t="str">
        <f>IF(COUNTA(A122),IF(ISERROR(VLOOKUP(J122+X122,計算!$A$16:$B$219,2)),"",VLOOKUP(J122+X122,計算!$A$16:$B$219,2)),"")</f>
        <v/>
      </c>
      <c r="S122" s="6">
        <f t="shared" si="28"/>
        <v>100</v>
      </c>
      <c r="T122" s="7">
        <f t="shared" si="22"/>
        <v>100</v>
      </c>
      <c r="U122" s="8" t="str">
        <f>IF(COUNTA(A122),IF(ISERROR(VLOOKUP(K122+X122,計算!$A$16:$B$219,2)),"",VLOOKUP(K122+X122,計算!$A$16:$B$219,2)),"")</f>
        <v/>
      </c>
      <c r="V122" s="12" t="str">
        <f>IF(COUNTA(A122),IF(ISERROR(VLOOKUP(MIN(I122,J122,K122)+X122,計算!$A$16:$B$219,2)),"",VLOOKUP(MIN(I122,J122,K122)+X122,計算!$A$16:$B$219,2)),"")</f>
        <v/>
      </c>
      <c r="W122" s="13">
        <f t="shared" si="23"/>
        <v>0</v>
      </c>
      <c r="X122" s="13">
        <v>100</v>
      </c>
    </row>
    <row r="123" spans="1:24" x14ac:dyDescent="0.2">
      <c r="A123" s="11"/>
      <c r="B123" s="34"/>
      <c r="C123" s="11"/>
      <c r="D123" s="11"/>
      <c r="E123" s="11"/>
      <c r="F123" s="11"/>
      <c r="G123" s="11"/>
      <c r="H123" s="53" t="s">
        <v>57</v>
      </c>
      <c r="I123" s="11"/>
      <c r="J123" s="11"/>
      <c r="K123" s="11"/>
      <c r="L123" s="9">
        <f t="shared" si="25"/>
        <v>0</v>
      </c>
      <c r="M123" s="6">
        <f t="shared" si="26"/>
        <v>100</v>
      </c>
      <c r="N123" s="7">
        <f t="shared" si="24"/>
        <v>100</v>
      </c>
      <c r="O123" s="8" t="str">
        <f>IF(COUNTA(A123),IF(ISERROR(VLOOKUP(I123+X123,計算!$A$16:$B$219,2)),"",VLOOKUP(I123+X123,計算!$A$16:$B$219,2)),"")</f>
        <v/>
      </c>
      <c r="P123" s="6">
        <f t="shared" si="27"/>
        <v>100</v>
      </c>
      <c r="Q123" s="7">
        <f t="shared" si="21"/>
        <v>100</v>
      </c>
      <c r="R123" s="8" t="str">
        <f>IF(COUNTA(A123),IF(ISERROR(VLOOKUP(J123+X123,計算!$A$16:$B$219,2)),"",VLOOKUP(J123+X123,計算!$A$16:$B$219,2)),"")</f>
        <v/>
      </c>
      <c r="S123" s="6">
        <f t="shared" si="28"/>
        <v>100</v>
      </c>
      <c r="T123" s="7">
        <f t="shared" si="22"/>
        <v>100</v>
      </c>
      <c r="U123" s="8" t="str">
        <f>IF(COUNTA(A123),IF(ISERROR(VLOOKUP(K123+X123,計算!$A$16:$B$219,2)),"",VLOOKUP(K123+X123,計算!$A$16:$B$219,2)),"")</f>
        <v/>
      </c>
      <c r="V123" s="12" t="str">
        <f>IF(COUNTA(A123),IF(ISERROR(VLOOKUP(MIN(I123,J123,K123)+X123,計算!$A$16:$B$219,2)),"",VLOOKUP(MIN(I123,J123,K123)+X123,計算!$A$16:$B$219,2)),"")</f>
        <v/>
      </c>
      <c r="W123" s="13">
        <f t="shared" si="23"/>
        <v>0</v>
      </c>
      <c r="X123" s="13">
        <v>100</v>
      </c>
    </row>
    <row r="124" spans="1:24" x14ac:dyDescent="0.2">
      <c r="A124" s="11"/>
      <c r="B124" s="34"/>
      <c r="C124" s="11"/>
      <c r="D124" s="11"/>
      <c r="E124" s="11"/>
      <c r="F124" s="11"/>
      <c r="G124" s="11"/>
      <c r="H124" s="53" t="s">
        <v>57</v>
      </c>
      <c r="I124" s="11"/>
      <c r="J124" s="11"/>
      <c r="K124" s="11"/>
      <c r="L124" s="9">
        <f t="shared" si="25"/>
        <v>0</v>
      </c>
      <c r="M124" s="6">
        <f t="shared" si="26"/>
        <v>100</v>
      </c>
      <c r="N124" s="7">
        <f t="shared" si="24"/>
        <v>100</v>
      </c>
      <c r="O124" s="8" t="str">
        <f>IF(COUNTA(A124),IF(ISERROR(VLOOKUP(I124+X124,計算!$A$16:$B$219,2)),"",VLOOKUP(I124+X124,計算!$A$16:$B$219,2)),"")</f>
        <v/>
      </c>
      <c r="P124" s="6">
        <f t="shared" si="27"/>
        <v>100</v>
      </c>
      <c r="Q124" s="7">
        <f t="shared" si="21"/>
        <v>100</v>
      </c>
      <c r="R124" s="8" t="str">
        <f>IF(COUNTA(A124),IF(ISERROR(VLOOKUP(J124+X124,計算!$A$16:$B$219,2)),"",VLOOKUP(J124+X124,計算!$A$16:$B$219,2)),"")</f>
        <v/>
      </c>
      <c r="S124" s="6">
        <f t="shared" si="28"/>
        <v>100</v>
      </c>
      <c r="T124" s="7">
        <f t="shared" si="22"/>
        <v>100</v>
      </c>
      <c r="U124" s="8" t="str">
        <f>IF(COUNTA(A124),IF(ISERROR(VLOOKUP(K124+X124,計算!$A$16:$B$219,2)),"",VLOOKUP(K124+X124,計算!$A$16:$B$219,2)),"")</f>
        <v/>
      </c>
      <c r="V124" s="12" t="str">
        <f>IF(COUNTA(A124),IF(ISERROR(VLOOKUP(MIN(I124,J124,K124)+X124,計算!$A$16:$B$219,2)),"",VLOOKUP(MIN(I124,J124,K124)+X124,計算!$A$16:$B$219,2)),"")</f>
        <v/>
      </c>
      <c r="W124" s="13">
        <f t="shared" si="23"/>
        <v>0</v>
      </c>
      <c r="X124" s="13">
        <v>100</v>
      </c>
    </row>
    <row r="125" spans="1:24" x14ac:dyDescent="0.2">
      <c r="A125" s="11"/>
      <c r="B125" s="34"/>
      <c r="C125" s="11"/>
      <c r="D125" s="11"/>
      <c r="E125" s="11"/>
      <c r="F125" s="11"/>
      <c r="G125" s="11"/>
      <c r="H125" s="53" t="s">
        <v>57</v>
      </c>
      <c r="I125" s="11"/>
      <c r="J125" s="11"/>
      <c r="K125" s="11"/>
      <c r="L125" s="9">
        <f t="shared" si="25"/>
        <v>0</v>
      </c>
      <c r="M125" s="6">
        <f t="shared" si="26"/>
        <v>100</v>
      </c>
      <c r="N125" s="7">
        <f t="shared" si="24"/>
        <v>100</v>
      </c>
      <c r="O125" s="8" t="str">
        <f>IF(COUNTA(A125),IF(ISERROR(VLOOKUP(I125+X125,計算!$A$16:$B$219,2)),"",VLOOKUP(I125+X125,計算!$A$16:$B$219,2)),"")</f>
        <v/>
      </c>
      <c r="P125" s="6">
        <f t="shared" si="27"/>
        <v>100</v>
      </c>
      <c r="Q125" s="7">
        <f t="shared" si="21"/>
        <v>100</v>
      </c>
      <c r="R125" s="8" t="str">
        <f>IF(COUNTA(A125),IF(ISERROR(VLOOKUP(J125+X125,計算!$A$16:$B$219,2)),"",VLOOKUP(J125+X125,計算!$A$16:$B$219,2)),"")</f>
        <v/>
      </c>
      <c r="S125" s="6">
        <f t="shared" si="28"/>
        <v>100</v>
      </c>
      <c r="T125" s="7">
        <f t="shared" si="22"/>
        <v>100</v>
      </c>
      <c r="U125" s="8" t="str">
        <f>IF(COUNTA(A125),IF(ISERROR(VLOOKUP(K125+X125,計算!$A$16:$B$219,2)),"",VLOOKUP(K125+X125,計算!$A$16:$B$219,2)),"")</f>
        <v/>
      </c>
      <c r="V125" s="12" t="str">
        <f>IF(COUNTA(A125),IF(ISERROR(VLOOKUP(MIN(I125,J125,K125)+X125,計算!$A$16:$B$219,2)),"",VLOOKUP(MIN(I125,J125,K125)+X125,計算!$A$16:$B$219,2)),"")</f>
        <v/>
      </c>
      <c r="W125" s="13">
        <f t="shared" si="23"/>
        <v>0</v>
      </c>
      <c r="X125" s="13">
        <v>100</v>
      </c>
    </row>
    <row r="126" spans="1:24" x14ac:dyDescent="0.2">
      <c r="A126" s="11"/>
      <c r="B126" s="34"/>
      <c r="C126" s="11"/>
      <c r="D126" s="11"/>
      <c r="E126" s="11"/>
      <c r="F126" s="11"/>
      <c r="G126" s="11"/>
      <c r="H126" s="53" t="s">
        <v>57</v>
      </c>
      <c r="I126" s="11"/>
      <c r="J126" s="11"/>
      <c r="K126" s="11"/>
      <c r="L126" s="9">
        <f t="shared" si="25"/>
        <v>0</v>
      </c>
      <c r="M126" s="6">
        <f t="shared" si="26"/>
        <v>100</v>
      </c>
      <c r="N126" s="7">
        <f t="shared" si="24"/>
        <v>100</v>
      </c>
      <c r="O126" s="8" t="str">
        <f>IF(COUNTA(A126),IF(ISERROR(VLOOKUP(I126+X126,計算!$A$16:$B$219,2)),"",VLOOKUP(I126+X126,計算!$A$16:$B$219,2)),"")</f>
        <v/>
      </c>
      <c r="P126" s="6">
        <f t="shared" si="27"/>
        <v>100</v>
      </c>
      <c r="Q126" s="7">
        <f t="shared" si="21"/>
        <v>100</v>
      </c>
      <c r="R126" s="8" t="str">
        <f>IF(COUNTA(A126),IF(ISERROR(VLOOKUP(J126+X126,計算!$A$16:$B$219,2)),"",VLOOKUP(J126+X126,計算!$A$16:$B$219,2)),"")</f>
        <v/>
      </c>
      <c r="S126" s="6">
        <f t="shared" si="28"/>
        <v>100</v>
      </c>
      <c r="T126" s="7">
        <f t="shared" si="22"/>
        <v>100</v>
      </c>
      <c r="U126" s="8" t="str">
        <f>IF(COUNTA(A126),IF(ISERROR(VLOOKUP(K126+X126,計算!$A$16:$B$219,2)),"",VLOOKUP(K126+X126,計算!$A$16:$B$219,2)),"")</f>
        <v/>
      </c>
      <c r="V126" s="12" t="str">
        <f>IF(COUNTA(A126),IF(ISERROR(VLOOKUP(MIN(I126,J126,K126)+X126,計算!$A$16:$B$219,2)),"",VLOOKUP(MIN(I126,J126,K126)+X126,計算!$A$16:$B$219,2)),"")</f>
        <v/>
      </c>
      <c r="W126" s="13">
        <f t="shared" si="23"/>
        <v>0</v>
      </c>
      <c r="X126" s="13">
        <v>100</v>
      </c>
    </row>
    <row r="127" spans="1:24" x14ac:dyDescent="0.2">
      <c r="A127" s="11"/>
      <c r="B127" s="34"/>
      <c r="C127" s="11"/>
      <c r="D127" s="11"/>
      <c r="E127" s="11"/>
      <c r="F127" s="11"/>
      <c r="G127" s="11"/>
      <c r="H127" s="53" t="s">
        <v>57</v>
      </c>
      <c r="I127" s="11"/>
      <c r="J127" s="11"/>
      <c r="K127" s="11"/>
      <c r="L127" s="9">
        <f t="shared" si="25"/>
        <v>0</v>
      </c>
      <c r="M127" s="6">
        <f t="shared" si="26"/>
        <v>100</v>
      </c>
      <c r="N127" s="7">
        <f t="shared" si="24"/>
        <v>100</v>
      </c>
      <c r="O127" s="8" t="str">
        <f>IF(COUNTA(A127),IF(ISERROR(VLOOKUP(I127+X127,計算!$A$16:$B$219,2)),"",VLOOKUP(I127+X127,計算!$A$16:$B$219,2)),"")</f>
        <v/>
      </c>
      <c r="P127" s="6">
        <f t="shared" si="27"/>
        <v>100</v>
      </c>
      <c r="Q127" s="7">
        <f t="shared" si="21"/>
        <v>100</v>
      </c>
      <c r="R127" s="8" t="str">
        <f>IF(COUNTA(A127),IF(ISERROR(VLOOKUP(J127+X127,計算!$A$16:$B$219,2)),"",VLOOKUP(J127+X127,計算!$A$16:$B$219,2)),"")</f>
        <v/>
      </c>
      <c r="S127" s="6">
        <f t="shared" si="28"/>
        <v>100</v>
      </c>
      <c r="T127" s="7">
        <f t="shared" si="22"/>
        <v>100</v>
      </c>
      <c r="U127" s="8" t="str">
        <f>IF(COUNTA(A127),IF(ISERROR(VLOOKUP(K127+X127,計算!$A$16:$B$219,2)),"",VLOOKUP(K127+X127,計算!$A$16:$B$219,2)),"")</f>
        <v/>
      </c>
      <c r="V127" s="12" t="str">
        <f>IF(COUNTA(A127),IF(ISERROR(VLOOKUP(MIN(I127,J127,K127)+X127,計算!$A$16:$B$219,2)),"",VLOOKUP(MIN(I127,J127,K127)+X127,計算!$A$16:$B$219,2)),"")</f>
        <v/>
      </c>
      <c r="W127" s="13">
        <f t="shared" si="23"/>
        <v>0</v>
      </c>
      <c r="X127" s="13">
        <v>100</v>
      </c>
    </row>
    <row r="128" spans="1:24" x14ac:dyDescent="0.2">
      <c r="A128" s="11"/>
      <c r="B128" s="34"/>
      <c r="C128" s="11"/>
      <c r="D128" s="11"/>
      <c r="E128" s="11"/>
      <c r="F128" s="11"/>
      <c r="G128" s="11"/>
      <c r="H128" s="53" t="s">
        <v>57</v>
      </c>
      <c r="I128" s="11"/>
      <c r="J128" s="11"/>
      <c r="K128" s="11"/>
      <c r="L128" s="9">
        <f t="shared" si="25"/>
        <v>0</v>
      </c>
      <c r="M128" s="6">
        <f t="shared" si="26"/>
        <v>100</v>
      </c>
      <c r="N128" s="7">
        <f t="shared" si="24"/>
        <v>100</v>
      </c>
      <c r="O128" s="8" t="str">
        <f>IF(COUNTA(A128),IF(ISERROR(VLOOKUP(I128+X128,計算!$A$16:$B$219,2)),"",VLOOKUP(I128+X128,計算!$A$16:$B$219,2)),"")</f>
        <v/>
      </c>
      <c r="P128" s="6">
        <f t="shared" si="27"/>
        <v>100</v>
      </c>
      <c r="Q128" s="7">
        <f t="shared" si="21"/>
        <v>100</v>
      </c>
      <c r="R128" s="8" t="str">
        <f>IF(COUNTA(A128),IF(ISERROR(VLOOKUP(J128+X128,計算!$A$16:$B$219,2)),"",VLOOKUP(J128+X128,計算!$A$16:$B$219,2)),"")</f>
        <v/>
      </c>
      <c r="S128" s="6">
        <f t="shared" si="28"/>
        <v>100</v>
      </c>
      <c r="T128" s="7">
        <f t="shared" si="22"/>
        <v>100</v>
      </c>
      <c r="U128" s="8" t="str">
        <f>IF(COUNTA(A128),IF(ISERROR(VLOOKUP(K128+X128,計算!$A$16:$B$219,2)),"",VLOOKUP(K128+X128,計算!$A$16:$B$219,2)),"")</f>
        <v/>
      </c>
      <c r="V128" s="12" t="str">
        <f>IF(COUNTA(A128),IF(ISERROR(VLOOKUP(MIN(I128,J128,K128)+X128,計算!$A$16:$B$219,2)),"",VLOOKUP(MIN(I128,J128,K128)+X128,計算!$A$16:$B$219,2)),"")</f>
        <v/>
      </c>
      <c r="W128" s="13">
        <f t="shared" si="23"/>
        <v>0</v>
      </c>
      <c r="X128" s="13">
        <v>100</v>
      </c>
    </row>
    <row r="129" spans="1:24" x14ac:dyDescent="0.2">
      <c r="A129" s="11"/>
      <c r="B129" s="34"/>
      <c r="C129" s="11"/>
      <c r="D129" s="11"/>
      <c r="E129" s="11"/>
      <c r="F129" s="11"/>
      <c r="G129" s="11"/>
      <c r="H129" s="53" t="s">
        <v>57</v>
      </c>
      <c r="I129" s="11"/>
      <c r="J129" s="11"/>
      <c r="K129" s="11"/>
      <c r="L129" s="9">
        <f t="shared" si="25"/>
        <v>0</v>
      </c>
      <c r="M129" s="6">
        <f t="shared" si="26"/>
        <v>100</v>
      </c>
      <c r="N129" s="7">
        <f t="shared" si="24"/>
        <v>100</v>
      </c>
      <c r="O129" s="8" t="str">
        <f>IF(COUNTA(A129),IF(ISERROR(VLOOKUP(I129+X129,計算!$A$16:$B$219,2)),"",VLOOKUP(I129+X129,計算!$A$16:$B$219,2)),"")</f>
        <v/>
      </c>
      <c r="P129" s="6">
        <f t="shared" si="27"/>
        <v>100</v>
      </c>
      <c r="Q129" s="7">
        <f t="shared" si="21"/>
        <v>100</v>
      </c>
      <c r="R129" s="8" t="str">
        <f>IF(COUNTA(A129),IF(ISERROR(VLOOKUP(J129+X129,計算!$A$16:$B$219,2)),"",VLOOKUP(J129+X129,計算!$A$16:$B$219,2)),"")</f>
        <v/>
      </c>
      <c r="S129" s="6">
        <f t="shared" si="28"/>
        <v>100</v>
      </c>
      <c r="T129" s="7">
        <f t="shared" si="22"/>
        <v>100</v>
      </c>
      <c r="U129" s="8" t="str">
        <f>IF(COUNTA(A129),IF(ISERROR(VLOOKUP(K129+X129,計算!$A$16:$B$219,2)),"",VLOOKUP(K129+X129,計算!$A$16:$B$219,2)),"")</f>
        <v/>
      </c>
      <c r="V129" s="12" t="str">
        <f>IF(COUNTA(A129),IF(ISERROR(VLOOKUP(MIN(I129,J129,K129)+X129,計算!$A$16:$B$219,2)),"",VLOOKUP(MIN(I129,J129,K129)+X129,計算!$A$16:$B$219,2)),"")</f>
        <v/>
      </c>
      <c r="W129" s="13">
        <f t="shared" si="23"/>
        <v>0</v>
      </c>
      <c r="X129" s="13">
        <v>100</v>
      </c>
    </row>
    <row r="130" spans="1:24" x14ac:dyDescent="0.2">
      <c r="A130" s="11"/>
      <c r="B130" s="34"/>
      <c r="C130" s="11"/>
      <c r="D130" s="11"/>
      <c r="E130" s="11"/>
      <c r="F130" s="11"/>
      <c r="G130" s="11"/>
      <c r="H130" s="53" t="s">
        <v>57</v>
      </c>
      <c r="I130" s="11"/>
      <c r="J130" s="11"/>
      <c r="K130" s="11"/>
      <c r="L130" s="9">
        <f t="shared" si="25"/>
        <v>0</v>
      </c>
      <c r="M130" s="6">
        <f t="shared" si="26"/>
        <v>100</v>
      </c>
      <c r="N130" s="7">
        <f t="shared" si="24"/>
        <v>100</v>
      </c>
      <c r="O130" s="8" t="str">
        <f>IF(COUNTA(A130),IF(ISERROR(VLOOKUP(I130+X130,計算!$A$16:$B$219,2)),"",VLOOKUP(I130+X130,計算!$A$16:$B$219,2)),"")</f>
        <v/>
      </c>
      <c r="P130" s="6">
        <f t="shared" si="27"/>
        <v>100</v>
      </c>
      <c r="Q130" s="7">
        <f t="shared" si="21"/>
        <v>100</v>
      </c>
      <c r="R130" s="8" t="str">
        <f>IF(COUNTA(A130),IF(ISERROR(VLOOKUP(J130+X130,計算!$A$16:$B$219,2)),"",VLOOKUP(J130+X130,計算!$A$16:$B$219,2)),"")</f>
        <v/>
      </c>
      <c r="S130" s="6">
        <f t="shared" si="28"/>
        <v>100</v>
      </c>
      <c r="T130" s="7">
        <f t="shared" si="22"/>
        <v>100</v>
      </c>
      <c r="U130" s="8" t="str">
        <f>IF(COUNTA(A130),IF(ISERROR(VLOOKUP(K130+X130,計算!$A$16:$B$219,2)),"",VLOOKUP(K130+X130,計算!$A$16:$B$219,2)),"")</f>
        <v/>
      </c>
      <c r="V130" s="12" t="str">
        <f>IF(COUNTA(A130),IF(ISERROR(VLOOKUP(MIN(I130,J130,K130)+X130,計算!$A$16:$B$219,2)),"",VLOOKUP(MIN(I130,J130,K130)+X130,計算!$A$16:$B$219,2)),"")</f>
        <v/>
      </c>
      <c r="W130" s="13">
        <f t="shared" si="23"/>
        <v>0</v>
      </c>
      <c r="X130" s="13">
        <v>100</v>
      </c>
    </row>
    <row r="131" spans="1:24" x14ac:dyDescent="0.2">
      <c r="A131" s="11"/>
      <c r="B131" s="34"/>
      <c r="C131" s="11"/>
      <c r="D131" s="11"/>
      <c r="E131" s="11"/>
      <c r="F131" s="11"/>
      <c r="G131" s="11"/>
      <c r="H131" s="53" t="s">
        <v>57</v>
      </c>
      <c r="I131" s="11"/>
      <c r="J131" s="11"/>
      <c r="K131" s="11"/>
      <c r="L131" s="9">
        <f t="shared" si="25"/>
        <v>0</v>
      </c>
      <c r="M131" s="6">
        <f t="shared" si="26"/>
        <v>100</v>
      </c>
      <c r="N131" s="7">
        <f t="shared" si="24"/>
        <v>100</v>
      </c>
      <c r="O131" s="8" t="str">
        <f>IF(COUNTA(A131),IF(ISERROR(VLOOKUP(I131+X131,計算!$A$16:$B$219,2)),"",VLOOKUP(I131+X131,計算!$A$16:$B$219,2)),"")</f>
        <v/>
      </c>
      <c r="P131" s="6">
        <f t="shared" si="27"/>
        <v>100</v>
      </c>
      <c r="Q131" s="7">
        <f t="shared" si="21"/>
        <v>100</v>
      </c>
      <c r="R131" s="8" t="str">
        <f>IF(COUNTA(A131),IF(ISERROR(VLOOKUP(J131+X131,計算!$A$16:$B$219,2)),"",VLOOKUP(J131+X131,計算!$A$16:$B$219,2)),"")</f>
        <v/>
      </c>
      <c r="S131" s="6">
        <f t="shared" si="28"/>
        <v>100</v>
      </c>
      <c r="T131" s="7">
        <f t="shared" si="22"/>
        <v>100</v>
      </c>
      <c r="U131" s="8" t="str">
        <f>IF(COUNTA(A131),IF(ISERROR(VLOOKUP(K131+X131,計算!$A$16:$B$219,2)),"",VLOOKUP(K131+X131,計算!$A$16:$B$219,2)),"")</f>
        <v/>
      </c>
      <c r="V131" s="12" t="str">
        <f>IF(COUNTA(A131),IF(ISERROR(VLOOKUP(MIN(I131,J131,K131)+X131,計算!$A$16:$B$219,2)),"",VLOOKUP(MIN(I131,J131,K131)+X131,計算!$A$16:$B$219,2)),"")</f>
        <v/>
      </c>
      <c r="W131" s="13">
        <f t="shared" si="23"/>
        <v>0</v>
      </c>
      <c r="X131" s="13">
        <v>100</v>
      </c>
    </row>
    <row r="132" spans="1:24" x14ac:dyDescent="0.2">
      <c r="A132" s="11"/>
      <c r="B132" s="34"/>
      <c r="C132" s="11"/>
      <c r="D132" s="11"/>
      <c r="E132" s="11"/>
      <c r="F132" s="11"/>
      <c r="G132" s="11"/>
      <c r="H132" s="53" t="s">
        <v>57</v>
      </c>
      <c r="I132" s="11"/>
      <c r="J132" s="11"/>
      <c r="K132" s="11"/>
      <c r="L132" s="9">
        <f t="shared" si="25"/>
        <v>0</v>
      </c>
      <c r="M132" s="6">
        <f t="shared" si="26"/>
        <v>100</v>
      </c>
      <c r="N132" s="7">
        <f t="shared" si="24"/>
        <v>100</v>
      </c>
      <c r="O132" s="8" t="str">
        <f>IF(COUNTA(A132),IF(ISERROR(VLOOKUP(I132+X132,計算!$A$16:$B$219,2)),"",VLOOKUP(I132+X132,計算!$A$16:$B$219,2)),"")</f>
        <v/>
      </c>
      <c r="P132" s="6">
        <f t="shared" si="27"/>
        <v>100</v>
      </c>
      <c r="Q132" s="7">
        <f t="shared" si="21"/>
        <v>100</v>
      </c>
      <c r="R132" s="8" t="str">
        <f>IF(COUNTA(A132),IF(ISERROR(VLOOKUP(J132+X132,計算!$A$16:$B$219,2)),"",VLOOKUP(J132+X132,計算!$A$16:$B$219,2)),"")</f>
        <v/>
      </c>
      <c r="S132" s="6">
        <f t="shared" si="28"/>
        <v>100</v>
      </c>
      <c r="T132" s="7">
        <f t="shared" si="22"/>
        <v>100</v>
      </c>
      <c r="U132" s="8" t="str">
        <f>IF(COUNTA(A132),IF(ISERROR(VLOOKUP(K132+X132,計算!$A$16:$B$219,2)),"",VLOOKUP(K132+X132,計算!$A$16:$B$219,2)),"")</f>
        <v/>
      </c>
      <c r="V132" s="12" t="str">
        <f>IF(COUNTA(A132),IF(ISERROR(VLOOKUP(MIN(I132,J132,K132)+X132,計算!$A$16:$B$219,2)),"",VLOOKUP(MIN(I132,J132,K132)+X132,計算!$A$16:$B$219,2)),"")</f>
        <v/>
      </c>
      <c r="W132" s="13">
        <f t="shared" si="23"/>
        <v>0</v>
      </c>
      <c r="X132" s="13">
        <v>100</v>
      </c>
    </row>
    <row r="133" spans="1:24" x14ac:dyDescent="0.2">
      <c r="A133" s="11"/>
      <c r="B133" s="34"/>
      <c r="C133" s="11"/>
      <c r="D133" s="11"/>
      <c r="E133" s="11"/>
      <c r="F133" s="11"/>
      <c r="G133" s="11"/>
      <c r="H133" s="53" t="s">
        <v>57</v>
      </c>
      <c r="I133" s="11"/>
      <c r="J133" s="11"/>
      <c r="K133" s="11"/>
      <c r="L133" s="9">
        <f t="shared" si="25"/>
        <v>0</v>
      </c>
      <c r="M133" s="6">
        <f t="shared" si="26"/>
        <v>100</v>
      </c>
      <c r="N133" s="7">
        <f t="shared" si="24"/>
        <v>100</v>
      </c>
      <c r="O133" s="8" t="str">
        <f>IF(COUNTA(A133),IF(ISERROR(VLOOKUP(I133+X133,計算!$A$16:$B$219,2)),"",VLOOKUP(I133+X133,計算!$A$16:$B$219,2)),"")</f>
        <v/>
      </c>
      <c r="P133" s="6">
        <f t="shared" si="27"/>
        <v>100</v>
      </c>
      <c r="Q133" s="7">
        <f t="shared" si="21"/>
        <v>100</v>
      </c>
      <c r="R133" s="8" t="str">
        <f>IF(COUNTA(A133),IF(ISERROR(VLOOKUP(J133+X133,計算!$A$16:$B$219,2)),"",VLOOKUP(J133+X133,計算!$A$16:$B$219,2)),"")</f>
        <v/>
      </c>
      <c r="S133" s="6">
        <f t="shared" si="28"/>
        <v>100</v>
      </c>
      <c r="T133" s="7">
        <f t="shared" si="22"/>
        <v>100</v>
      </c>
      <c r="U133" s="8" t="str">
        <f>IF(COUNTA(A133),IF(ISERROR(VLOOKUP(K133+X133,計算!$A$16:$B$219,2)),"",VLOOKUP(K133+X133,計算!$A$16:$B$219,2)),"")</f>
        <v/>
      </c>
      <c r="V133" s="12" t="str">
        <f>IF(COUNTA(A133),IF(ISERROR(VLOOKUP(MIN(I133,J133,K133)+X133,計算!$A$16:$B$219,2)),"",VLOOKUP(MIN(I133,J133,K133)+X133,計算!$A$16:$B$219,2)),"")</f>
        <v/>
      </c>
      <c r="W133" s="13">
        <f t="shared" si="23"/>
        <v>0</v>
      </c>
      <c r="X133" s="13">
        <v>100</v>
      </c>
    </row>
    <row r="134" spans="1:24" x14ac:dyDescent="0.2">
      <c r="A134" s="11"/>
      <c r="B134" s="34"/>
      <c r="C134" s="11"/>
      <c r="D134" s="11"/>
      <c r="E134" s="11"/>
      <c r="F134" s="11"/>
      <c r="G134" s="11"/>
      <c r="H134" s="53" t="s">
        <v>57</v>
      </c>
      <c r="I134" s="11"/>
      <c r="J134" s="11"/>
      <c r="K134" s="11"/>
      <c r="L134" s="9">
        <f t="shared" ref="L134:L156" si="29">I134+J134+K134</f>
        <v>0</v>
      </c>
      <c r="M134" s="6">
        <f t="shared" ref="M134:M156" si="30">I134+100</f>
        <v>100</v>
      </c>
      <c r="N134" s="7">
        <f t="shared" si="24"/>
        <v>100</v>
      </c>
      <c r="O134" s="8" t="str">
        <f>IF(COUNTA(A134),IF(ISERROR(VLOOKUP(I134+X134,計算!$A$16:$B$219,2)),"",VLOOKUP(I134+X134,計算!$A$16:$B$219,2)),"")</f>
        <v/>
      </c>
      <c r="P134" s="6">
        <f t="shared" ref="P134:P156" si="31">J134+100</f>
        <v>100</v>
      </c>
      <c r="Q134" s="7">
        <f t="shared" si="21"/>
        <v>100</v>
      </c>
      <c r="R134" s="8" t="str">
        <f>IF(COUNTA(A134),IF(ISERROR(VLOOKUP(J134+X134,計算!$A$16:$B$219,2)),"",VLOOKUP(J134+X134,計算!$A$16:$B$219,2)),"")</f>
        <v/>
      </c>
      <c r="S134" s="6">
        <f t="shared" ref="S134:S156" si="32">K134+100</f>
        <v>100</v>
      </c>
      <c r="T134" s="7">
        <f t="shared" si="22"/>
        <v>100</v>
      </c>
      <c r="U134" s="8" t="str">
        <f>IF(COUNTA(A134),IF(ISERROR(VLOOKUP(K134+X134,計算!$A$16:$B$219,2)),"",VLOOKUP(K134+X134,計算!$A$16:$B$219,2)),"")</f>
        <v/>
      </c>
      <c r="V134" s="12" t="str">
        <f>IF(COUNTA(A134),IF(ISERROR(VLOOKUP(MIN(I134,J134,K134)+X134,計算!$A$16:$B$219,2)),"",VLOOKUP(MIN(I134,J134,K134)+X134,計算!$A$16:$B$219,2)),"")</f>
        <v/>
      </c>
      <c r="W134" s="13">
        <f t="shared" si="23"/>
        <v>0</v>
      </c>
      <c r="X134" s="13">
        <v>100</v>
      </c>
    </row>
    <row r="135" spans="1:24" x14ac:dyDescent="0.2">
      <c r="A135" s="11"/>
      <c r="B135" s="34"/>
      <c r="C135" s="11"/>
      <c r="D135" s="11"/>
      <c r="E135" s="11"/>
      <c r="F135" s="11"/>
      <c r="G135" s="11"/>
      <c r="H135" s="53" t="s">
        <v>57</v>
      </c>
      <c r="I135" s="11"/>
      <c r="J135" s="11"/>
      <c r="K135" s="11"/>
      <c r="L135" s="9">
        <f t="shared" si="29"/>
        <v>0</v>
      </c>
      <c r="M135" s="6">
        <f t="shared" si="30"/>
        <v>100</v>
      </c>
      <c r="N135" s="7">
        <f t="shared" si="24"/>
        <v>100</v>
      </c>
      <c r="O135" s="8" t="str">
        <f>IF(COUNTA(A135),IF(ISERROR(VLOOKUP(I135+X135,計算!$A$16:$B$219,2)),"",VLOOKUP(I135+X135,計算!$A$16:$B$219,2)),"")</f>
        <v/>
      </c>
      <c r="P135" s="6">
        <f t="shared" si="31"/>
        <v>100</v>
      </c>
      <c r="Q135" s="7">
        <f t="shared" si="21"/>
        <v>100</v>
      </c>
      <c r="R135" s="8" t="str">
        <f>IF(COUNTA(A135),IF(ISERROR(VLOOKUP(J135+X135,計算!$A$16:$B$219,2)),"",VLOOKUP(J135+X135,計算!$A$16:$B$219,2)),"")</f>
        <v/>
      </c>
      <c r="S135" s="6">
        <f t="shared" si="32"/>
        <v>100</v>
      </c>
      <c r="T135" s="7">
        <f t="shared" si="22"/>
        <v>100</v>
      </c>
      <c r="U135" s="8" t="str">
        <f>IF(COUNTA(A135),IF(ISERROR(VLOOKUP(K135+X135,計算!$A$16:$B$219,2)),"",VLOOKUP(K135+X135,計算!$A$16:$B$219,2)),"")</f>
        <v/>
      </c>
      <c r="V135" s="12" t="str">
        <f>IF(COUNTA(A135),IF(ISERROR(VLOOKUP(MIN(I135,J135,K135)+X135,計算!$A$16:$B$219,2)),"",VLOOKUP(MIN(I135,J135,K135)+X135,計算!$A$16:$B$219,2)),"")</f>
        <v/>
      </c>
      <c r="W135" s="13">
        <f t="shared" si="23"/>
        <v>0</v>
      </c>
      <c r="X135" s="13">
        <v>100</v>
      </c>
    </row>
    <row r="136" spans="1:24" x14ac:dyDescent="0.2">
      <c r="A136" s="11"/>
      <c r="B136" s="34"/>
      <c r="C136" s="11"/>
      <c r="D136" s="11"/>
      <c r="E136" s="11"/>
      <c r="F136" s="11"/>
      <c r="G136" s="11"/>
      <c r="H136" s="53" t="s">
        <v>57</v>
      </c>
      <c r="I136" s="11"/>
      <c r="J136" s="11"/>
      <c r="K136" s="11"/>
      <c r="L136" s="9">
        <f t="shared" si="29"/>
        <v>0</v>
      </c>
      <c r="M136" s="6">
        <f t="shared" si="30"/>
        <v>100</v>
      </c>
      <c r="N136" s="7">
        <f t="shared" si="24"/>
        <v>100</v>
      </c>
      <c r="O136" s="8" t="str">
        <f>IF(COUNTA(A136),IF(ISERROR(VLOOKUP(I136+X136,計算!$A$16:$B$219,2)),"",VLOOKUP(I136+X136,計算!$A$16:$B$219,2)),"")</f>
        <v/>
      </c>
      <c r="P136" s="6">
        <f t="shared" si="31"/>
        <v>100</v>
      </c>
      <c r="Q136" s="7">
        <f t="shared" ref="Q136:Q156" si="33">IF(RIGHT(P136,1)="1",P136-1,IF(RIGHT(P136,1)="2",P136-2,IF(RIGHT(P136,1)="3",P136-3,IF(RIGHT(P136,1)="4",P136-4,IF(RIGHT(P136,1)="6",P136-1,IF(RIGHT(P136,1)="7",P136-2,IF(RIGHT(P136,1)="8",P136-3,IF(RIGHT(P136,1)="9",P136-4,P136))))))))</f>
        <v>100</v>
      </c>
      <c r="R136" s="8" t="str">
        <f>IF(COUNTA(A136),IF(ISERROR(VLOOKUP(J136+X136,計算!$A$16:$B$219,2)),"",VLOOKUP(J136+X136,計算!$A$16:$B$219,2)),"")</f>
        <v/>
      </c>
      <c r="S136" s="6">
        <f t="shared" si="32"/>
        <v>100</v>
      </c>
      <c r="T136" s="7">
        <f t="shared" ref="T136:T156" si="34">IF(RIGHT(S136,1)="1",S136-1,IF(RIGHT(S136,1)="2",S136-2,IF(RIGHT(S136,1)="3",S136-3,IF(RIGHT(S136,1)="4",S136-4,IF(RIGHT(S136,1)="6",S136-1,IF(RIGHT(S136,1)="7",S136-2,IF(RIGHT(S136,1)="8",S136-3,IF(RIGHT(S136,1)="9",S136-4,S136))))))))</f>
        <v>100</v>
      </c>
      <c r="U136" s="8" t="str">
        <f>IF(COUNTA(A136),IF(ISERROR(VLOOKUP(K136+X136,計算!$A$16:$B$219,2)),"",VLOOKUP(K136+X136,計算!$A$16:$B$219,2)),"")</f>
        <v/>
      </c>
      <c r="V136" s="12" t="str">
        <f>IF(COUNTA(A136),IF(ISERROR(VLOOKUP(MIN(I136,J136,K136)+X136,計算!$A$16:$B$219,2)),"",VLOOKUP(MIN(I136,J136,K136)+X136,計算!$A$16:$B$219,2)),"")</f>
        <v/>
      </c>
      <c r="W136" s="13">
        <f t="shared" ref="W136:W156" si="35">IF(H136="初級",0,1)</f>
        <v>0</v>
      </c>
      <c r="X136" s="13">
        <v>100</v>
      </c>
    </row>
    <row r="137" spans="1:24" x14ac:dyDescent="0.2">
      <c r="A137" s="11"/>
      <c r="B137" s="34"/>
      <c r="C137" s="11"/>
      <c r="D137" s="11"/>
      <c r="E137" s="11"/>
      <c r="F137" s="11"/>
      <c r="G137" s="11"/>
      <c r="H137" s="53" t="s">
        <v>57</v>
      </c>
      <c r="I137" s="11"/>
      <c r="J137" s="11"/>
      <c r="K137" s="11"/>
      <c r="L137" s="9">
        <f t="shared" si="29"/>
        <v>0</v>
      </c>
      <c r="M137" s="6">
        <f t="shared" si="30"/>
        <v>100</v>
      </c>
      <c r="N137" s="7">
        <f t="shared" si="24"/>
        <v>100</v>
      </c>
      <c r="O137" s="8" t="str">
        <f>IF(COUNTA(A137),IF(ISERROR(VLOOKUP(I137+X137,計算!$A$16:$B$219,2)),"",VLOOKUP(I137+X137,計算!$A$16:$B$219,2)),"")</f>
        <v/>
      </c>
      <c r="P137" s="6">
        <f t="shared" si="31"/>
        <v>100</v>
      </c>
      <c r="Q137" s="7">
        <f t="shared" si="33"/>
        <v>100</v>
      </c>
      <c r="R137" s="8" t="str">
        <f>IF(COUNTA(A137),IF(ISERROR(VLOOKUP(J137+X137,計算!$A$16:$B$219,2)),"",VLOOKUP(J137+X137,計算!$A$16:$B$219,2)),"")</f>
        <v/>
      </c>
      <c r="S137" s="6">
        <f t="shared" si="32"/>
        <v>100</v>
      </c>
      <c r="T137" s="7">
        <f t="shared" si="34"/>
        <v>100</v>
      </c>
      <c r="U137" s="8" t="str">
        <f>IF(COUNTA(A137),IF(ISERROR(VLOOKUP(K137+X137,計算!$A$16:$B$219,2)),"",VLOOKUP(K137+X137,計算!$A$16:$B$219,2)),"")</f>
        <v/>
      </c>
      <c r="V137" s="12" t="str">
        <f>IF(COUNTA(A137),IF(ISERROR(VLOOKUP(MIN(I137,J137,K137)+X137,計算!$A$16:$B$219,2)),"",VLOOKUP(MIN(I137,J137,K137)+X137,計算!$A$16:$B$219,2)),"")</f>
        <v/>
      </c>
      <c r="W137" s="13">
        <f t="shared" si="35"/>
        <v>0</v>
      </c>
      <c r="X137" s="13">
        <v>100</v>
      </c>
    </row>
    <row r="138" spans="1:24" x14ac:dyDescent="0.2">
      <c r="A138" s="11"/>
      <c r="B138" s="34"/>
      <c r="C138" s="11"/>
      <c r="D138" s="11"/>
      <c r="E138" s="11"/>
      <c r="F138" s="11"/>
      <c r="G138" s="11"/>
      <c r="H138" s="53" t="s">
        <v>57</v>
      </c>
      <c r="I138" s="11"/>
      <c r="J138" s="11"/>
      <c r="K138" s="11"/>
      <c r="L138" s="9">
        <f t="shared" si="29"/>
        <v>0</v>
      </c>
      <c r="M138" s="6">
        <f t="shared" si="30"/>
        <v>100</v>
      </c>
      <c r="N138" s="7">
        <f t="shared" ref="N138:N156" si="36">IF(RIGHT(M138,1)="1",M138-1,IF(RIGHT(M138,1)="2",M138-2,IF(RIGHT(M138,1)="3",M138-3,IF(RIGHT(M138,1)="4",M138-4,IF(RIGHT(M138,1)="6",M138-1,IF(RIGHT(M138,1)="7",M138-2,IF(RIGHT(M138,1)="8",M138-3,IF(RIGHT(M138,1)="9",M138-4,M138))))))))</f>
        <v>100</v>
      </c>
      <c r="O138" s="8" t="str">
        <f>IF(COUNTA(A138),IF(ISERROR(VLOOKUP(I138+X138,計算!$A$16:$B$219,2)),"",VLOOKUP(I138+X138,計算!$A$16:$B$219,2)),"")</f>
        <v/>
      </c>
      <c r="P138" s="6">
        <f t="shared" si="31"/>
        <v>100</v>
      </c>
      <c r="Q138" s="7">
        <f t="shared" si="33"/>
        <v>100</v>
      </c>
      <c r="R138" s="8" t="str">
        <f>IF(COUNTA(A138),IF(ISERROR(VLOOKUP(J138+X138,計算!$A$16:$B$219,2)),"",VLOOKUP(J138+X138,計算!$A$16:$B$219,2)),"")</f>
        <v/>
      </c>
      <c r="S138" s="6">
        <f t="shared" si="32"/>
        <v>100</v>
      </c>
      <c r="T138" s="7">
        <f t="shared" si="34"/>
        <v>100</v>
      </c>
      <c r="U138" s="8" t="str">
        <f>IF(COUNTA(A138),IF(ISERROR(VLOOKUP(K138+X138,計算!$A$16:$B$219,2)),"",VLOOKUP(K138+X138,計算!$A$16:$B$219,2)),"")</f>
        <v/>
      </c>
      <c r="V138" s="12" t="str">
        <f>IF(COUNTA(A138),IF(ISERROR(VLOOKUP(MIN(I138,J138,K138)+X138,計算!$A$16:$B$219,2)),"",VLOOKUP(MIN(I138,J138,K138)+X138,計算!$A$16:$B$219,2)),"")</f>
        <v/>
      </c>
      <c r="W138" s="13">
        <f t="shared" si="35"/>
        <v>0</v>
      </c>
      <c r="X138" s="13">
        <v>100</v>
      </c>
    </row>
    <row r="139" spans="1:24" x14ac:dyDescent="0.2">
      <c r="A139" s="11"/>
      <c r="B139" s="34"/>
      <c r="C139" s="11"/>
      <c r="D139" s="11"/>
      <c r="E139" s="11"/>
      <c r="F139" s="11"/>
      <c r="G139" s="11"/>
      <c r="H139" s="53" t="s">
        <v>57</v>
      </c>
      <c r="I139" s="11"/>
      <c r="J139" s="11"/>
      <c r="K139" s="11"/>
      <c r="L139" s="9">
        <f t="shared" si="29"/>
        <v>0</v>
      </c>
      <c r="M139" s="6">
        <f t="shared" si="30"/>
        <v>100</v>
      </c>
      <c r="N139" s="7">
        <f t="shared" si="36"/>
        <v>100</v>
      </c>
      <c r="O139" s="8" t="str">
        <f>IF(COUNTA(A139),IF(ISERROR(VLOOKUP(I139+X139,計算!$A$16:$B$219,2)),"",VLOOKUP(I139+X139,計算!$A$16:$B$219,2)),"")</f>
        <v/>
      </c>
      <c r="P139" s="6">
        <f t="shared" si="31"/>
        <v>100</v>
      </c>
      <c r="Q139" s="7">
        <f t="shared" si="33"/>
        <v>100</v>
      </c>
      <c r="R139" s="8" t="str">
        <f>IF(COUNTA(A139),IF(ISERROR(VLOOKUP(J139+X139,計算!$A$16:$B$219,2)),"",VLOOKUP(J139+X139,計算!$A$16:$B$219,2)),"")</f>
        <v/>
      </c>
      <c r="S139" s="6">
        <f t="shared" si="32"/>
        <v>100</v>
      </c>
      <c r="T139" s="7">
        <f t="shared" si="34"/>
        <v>100</v>
      </c>
      <c r="U139" s="8" t="str">
        <f>IF(COUNTA(A139),IF(ISERROR(VLOOKUP(K139+X139,計算!$A$16:$B$219,2)),"",VLOOKUP(K139+X139,計算!$A$16:$B$219,2)),"")</f>
        <v/>
      </c>
      <c r="V139" s="12" t="str">
        <f>IF(COUNTA(A139),IF(ISERROR(VLOOKUP(MIN(I139,J139,K139)+X139,計算!$A$16:$B$219,2)),"",VLOOKUP(MIN(I139,J139,K139)+X139,計算!$A$16:$B$219,2)),"")</f>
        <v/>
      </c>
      <c r="W139" s="13">
        <f t="shared" si="35"/>
        <v>0</v>
      </c>
      <c r="X139" s="13">
        <v>100</v>
      </c>
    </row>
    <row r="140" spans="1:24" x14ac:dyDescent="0.2">
      <c r="A140" s="11"/>
      <c r="B140" s="34"/>
      <c r="C140" s="11"/>
      <c r="D140" s="11"/>
      <c r="E140" s="11"/>
      <c r="F140" s="11"/>
      <c r="G140" s="11"/>
      <c r="H140" s="53" t="s">
        <v>57</v>
      </c>
      <c r="I140" s="11"/>
      <c r="J140" s="11"/>
      <c r="K140" s="11"/>
      <c r="L140" s="9">
        <f t="shared" si="29"/>
        <v>0</v>
      </c>
      <c r="M140" s="6">
        <f t="shared" si="30"/>
        <v>100</v>
      </c>
      <c r="N140" s="7">
        <f t="shared" si="36"/>
        <v>100</v>
      </c>
      <c r="O140" s="8" t="str">
        <f>IF(COUNTA(A140),IF(ISERROR(VLOOKUP(I140+X140,計算!$A$16:$B$219,2)),"",VLOOKUP(I140+X140,計算!$A$16:$B$219,2)),"")</f>
        <v/>
      </c>
      <c r="P140" s="6">
        <f t="shared" si="31"/>
        <v>100</v>
      </c>
      <c r="Q140" s="7">
        <f t="shared" si="33"/>
        <v>100</v>
      </c>
      <c r="R140" s="8" t="str">
        <f>IF(COUNTA(A140),IF(ISERROR(VLOOKUP(J140+X140,計算!$A$16:$B$219,2)),"",VLOOKUP(J140+X140,計算!$A$16:$B$219,2)),"")</f>
        <v/>
      </c>
      <c r="S140" s="6">
        <f t="shared" si="32"/>
        <v>100</v>
      </c>
      <c r="T140" s="7">
        <f t="shared" si="34"/>
        <v>100</v>
      </c>
      <c r="U140" s="8" t="str">
        <f>IF(COUNTA(A140),IF(ISERROR(VLOOKUP(K140+X140,計算!$A$16:$B$219,2)),"",VLOOKUP(K140+X140,計算!$A$16:$B$219,2)),"")</f>
        <v/>
      </c>
      <c r="V140" s="12" t="str">
        <f>IF(COUNTA(A140),IF(ISERROR(VLOOKUP(MIN(I140,J140,K140)+X140,計算!$A$16:$B$219,2)),"",VLOOKUP(MIN(I140,J140,K140)+X140,計算!$A$16:$B$219,2)),"")</f>
        <v/>
      </c>
      <c r="W140" s="13">
        <f t="shared" si="35"/>
        <v>0</v>
      </c>
      <c r="X140" s="13">
        <v>100</v>
      </c>
    </row>
    <row r="141" spans="1:24" x14ac:dyDescent="0.2">
      <c r="A141" s="11"/>
      <c r="B141" s="34"/>
      <c r="C141" s="11"/>
      <c r="D141" s="11"/>
      <c r="E141" s="11"/>
      <c r="F141" s="11"/>
      <c r="G141" s="11"/>
      <c r="H141" s="53" t="s">
        <v>57</v>
      </c>
      <c r="I141" s="11"/>
      <c r="J141" s="11"/>
      <c r="K141" s="11"/>
      <c r="L141" s="9">
        <f t="shared" si="29"/>
        <v>0</v>
      </c>
      <c r="M141" s="6">
        <f t="shared" si="30"/>
        <v>100</v>
      </c>
      <c r="N141" s="7">
        <f t="shared" si="36"/>
        <v>100</v>
      </c>
      <c r="O141" s="8" t="str">
        <f>IF(COUNTA(A141),IF(ISERROR(VLOOKUP(I141+X141,計算!$A$16:$B$219,2)),"",VLOOKUP(I141+X141,計算!$A$16:$B$219,2)),"")</f>
        <v/>
      </c>
      <c r="P141" s="6">
        <f t="shared" si="31"/>
        <v>100</v>
      </c>
      <c r="Q141" s="7">
        <f t="shared" si="33"/>
        <v>100</v>
      </c>
      <c r="R141" s="8" t="str">
        <f>IF(COUNTA(A141),IF(ISERROR(VLOOKUP(J141+X141,計算!$A$16:$B$219,2)),"",VLOOKUP(J141+X141,計算!$A$16:$B$219,2)),"")</f>
        <v/>
      </c>
      <c r="S141" s="6">
        <f t="shared" si="32"/>
        <v>100</v>
      </c>
      <c r="T141" s="7">
        <f t="shared" si="34"/>
        <v>100</v>
      </c>
      <c r="U141" s="8" t="str">
        <f>IF(COUNTA(A141),IF(ISERROR(VLOOKUP(K141+X141,計算!$A$16:$B$219,2)),"",VLOOKUP(K141+X141,計算!$A$16:$B$219,2)),"")</f>
        <v/>
      </c>
      <c r="V141" s="12" t="str">
        <f>IF(COUNTA(A141),IF(ISERROR(VLOOKUP(MIN(I141,J141,K141)+X141,計算!$A$16:$B$219,2)),"",VLOOKUP(MIN(I141,J141,K141)+X141,計算!$A$16:$B$219,2)),"")</f>
        <v/>
      </c>
      <c r="W141" s="13">
        <f t="shared" si="35"/>
        <v>0</v>
      </c>
      <c r="X141" s="13">
        <v>100</v>
      </c>
    </row>
    <row r="142" spans="1:24" x14ac:dyDescent="0.2">
      <c r="A142" s="11"/>
      <c r="B142" s="34"/>
      <c r="C142" s="11"/>
      <c r="D142" s="11"/>
      <c r="E142" s="11"/>
      <c r="F142" s="11"/>
      <c r="G142" s="11"/>
      <c r="H142" s="53" t="s">
        <v>57</v>
      </c>
      <c r="I142" s="11"/>
      <c r="J142" s="11"/>
      <c r="K142" s="11"/>
      <c r="L142" s="9">
        <f t="shared" si="29"/>
        <v>0</v>
      </c>
      <c r="M142" s="6">
        <f t="shared" si="30"/>
        <v>100</v>
      </c>
      <c r="N142" s="7">
        <f t="shared" si="36"/>
        <v>100</v>
      </c>
      <c r="O142" s="8" t="str">
        <f>IF(COUNTA(A142),IF(ISERROR(VLOOKUP(I142+X142,計算!$A$16:$B$219,2)),"",VLOOKUP(I142+X142,計算!$A$16:$B$219,2)),"")</f>
        <v/>
      </c>
      <c r="P142" s="6">
        <f t="shared" si="31"/>
        <v>100</v>
      </c>
      <c r="Q142" s="7">
        <f t="shared" si="33"/>
        <v>100</v>
      </c>
      <c r="R142" s="8" t="str">
        <f>IF(COUNTA(A142),IF(ISERROR(VLOOKUP(J142+X142,計算!$A$16:$B$219,2)),"",VLOOKUP(J142+X142,計算!$A$16:$B$219,2)),"")</f>
        <v/>
      </c>
      <c r="S142" s="6">
        <f t="shared" si="32"/>
        <v>100</v>
      </c>
      <c r="T142" s="7">
        <f t="shared" si="34"/>
        <v>100</v>
      </c>
      <c r="U142" s="8" t="str">
        <f>IF(COUNTA(A142),IF(ISERROR(VLOOKUP(K142+X142,計算!$A$16:$B$219,2)),"",VLOOKUP(K142+X142,計算!$A$16:$B$219,2)),"")</f>
        <v/>
      </c>
      <c r="V142" s="12" t="str">
        <f>IF(COUNTA(A142),IF(ISERROR(VLOOKUP(MIN(I142,J142,K142)+X142,計算!$A$16:$B$219,2)),"",VLOOKUP(MIN(I142,J142,K142)+X142,計算!$A$16:$B$219,2)),"")</f>
        <v/>
      </c>
      <c r="W142" s="13">
        <f t="shared" si="35"/>
        <v>0</v>
      </c>
      <c r="X142" s="13">
        <v>100</v>
      </c>
    </row>
    <row r="143" spans="1:24" x14ac:dyDescent="0.2">
      <c r="A143" s="11"/>
      <c r="B143" s="34"/>
      <c r="C143" s="11"/>
      <c r="D143" s="11"/>
      <c r="E143" s="11"/>
      <c r="F143" s="11"/>
      <c r="G143" s="11"/>
      <c r="H143" s="53" t="s">
        <v>57</v>
      </c>
      <c r="I143" s="11"/>
      <c r="J143" s="11"/>
      <c r="K143" s="11"/>
      <c r="L143" s="9">
        <f t="shared" si="29"/>
        <v>0</v>
      </c>
      <c r="M143" s="6">
        <f t="shared" si="30"/>
        <v>100</v>
      </c>
      <c r="N143" s="7">
        <f t="shared" si="36"/>
        <v>100</v>
      </c>
      <c r="O143" s="8" t="str">
        <f>IF(COUNTA(A143),IF(ISERROR(VLOOKUP(I143+X143,計算!$A$16:$B$219,2)),"",VLOOKUP(I143+X143,計算!$A$16:$B$219,2)),"")</f>
        <v/>
      </c>
      <c r="P143" s="6">
        <f t="shared" si="31"/>
        <v>100</v>
      </c>
      <c r="Q143" s="7">
        <f t="shared" si="33"/>
        <v>100</v>
      </c>
      <c r="R143" s="8" t="str">
        <f>IF(COUNTA(A143),IF(ISERROR(VLOOKUP(J143+X143,計算!$A$16:$B$219,2)),"",VLOOKUP(J143+X143,計算!$A$16:$B$219,2)),"")</f>
        <v/>
      </c>
      <c r="S143" s="6">
        <f t="shared" si="32"/>
        <v>100</v>
      </c>
      <c r="T143" s="7">
        <f t="shared" si="34"/>
        <v>100</v>
      </c>
      <c r="U143" s="8" t="str">
        <f>IF(COUNTA(A143),IF(ISERROR(VLOOKUP(K143+X143,計算!$A$16:$B$219,2)),"",VLOOKUP(K143+X143,計算!$A$16:$B$219,2)),"")</f>
        <v/>
      </c>
      <c r="V143" s="12" t="str">
        <f>IF(COUNTA(A143),IF(ISERROR(VLOOKUP(MIN(I143,J143,K143)+X143,計算!$A$16:$B$219,2)),"",VLOOKUP(MIN(I143,J143,K143)+X143,計算!$A$16:$B$219,2)),"")</f>
        <v/>
      </c>
      <c r="W143" s="13">
        <f t="shared" si="35"/>
        <v>0</v>
      </c>
      <c r="X143" s="13">
        <v>100</v>
      </c>
    </row>
    <row r="144" spans="1:24" x14ac:dyDescent="0.2">
      <c r="A144" s="11"/>
      <c r="B144" s="34"/>
      <c r="C144" s="11"/>
      <c r="D144" s="11"/>
      <c r="E144" s="11"/>
      <c r="F144" s="11"/>
      <c r="G144" s="11"/>
      <c r="H144" s="53" t="s">
        <v>57</v>
      </c>
      <c r="I144" s="11"/>
      <c r="J144" s="11"/>
      <c r="K144" s="11"/>
      <c r="L144" s="9">
        <f t="shared" si="29"/>
        <v>0</v>
      </c>
      <c r="M144" s="6">
        <f t="shared" si="30"/>
        <v>100</v>
      </c>
      <c r="N144" s="7">
        <f t="shared" si="36"/>
        <v>100</v>
      </c>
      <c r="O144" s="8" t="str">
        <f>IF(COUNTA(A144),IF(ISERROR(VLOOKUP(I144+X144,計算!$A$16:$B$219,2)),"",VLOOKUP(I144+X144,計算!$A$16:$B$219,2)),"")</f>
        <v/>
      </c>
      <c r="P144" s="6">
        <f t="shared" si="31"/>
        <v>100</v>
      </c>
      <c r="Q144" s="7">
        <f t="shared" si="33"/>
        <v>100</v>
      </c>
      <c r="R144" s="8" t="str">
        <f>IF(COUNTA(A144),IF(ISERROR(VLOOKUP(J144+X144,計算!$A$16:$B$219,2)),"",VLOOKUP(J144+X144,計算!$A$16:$B$219,2)),"")</f>
        <v/>
      </c>
      <c r="S144" s="6">
        <f t="shared" si="32"/>
        <v>100</v>
      </c>
      <c r="T144" s="7">
        <f t="shared" si="34"/>
        <v>100</v>
      </c>
      <c r="U144" s="8" t="str">
        <f>IF(COUNTA(A144),IF(ISERROR(VLOOKUP(K144+X144,計算!$A$16:$B$219,2)),"",VLOOKUP(K144+X144,計算!$A$16:$B$219,2)),"")</f>
        <v/>
      </c>
      <c r="V144" s="12" t="str">
        <f>IF(COUNTA(A144),IF(ISERROR(VLOOKUP(MIN(I144,J144,K144)+X144,計算!$A$16:$B$219,2)),"",VLOOKUP(MIN(I144,J144,K144)+X144,計算!$A$16:$B$219,2)),"")</f>
        <v/>
      </c>
      <c r="W144" s="13">
        <f t="shared" si="35"/>
        <v>0</v>
      </c>
      <c r="X144" s="13">
        <v>100</v>
      </c>
    </row>
    <row r="145" spans="1:24" x14ac:dyDescent="0.2">
      <c r="A145" s="11"/>
      <c r="B145" s="34"/>
      <c r="C145" s="11"/>
      <c r="D145" s="11"/>
      <c r="E145" s="11"/>
      <c r="F145" s="11"/>
      <c r="G145" s="11"/>
      <c r="H145" s="53" t="s">
        <v>57</v>
      </c>
      <c r="I145" s="11"/>
      <c r="J145" s="11"/>
      <c r="K145" s="11"/>
      <c r="L145" s="9">
        <f t="shared" si="29"/>
        <v>0</v>
      </c>
      <c r="M145" s="6">
        <f t="shared" si="30"/>
        <v>100</v>
      </c>
      <c r="N145" s="7">
        <f t="shared" si="36"/>
        <v>100</v>
      </c>
      <c r="O145" s="8" t="str">
        <f>IF(COUNTA(A145),IF(ISERROR(VLOOKUP(I145+X145,計算!$A$16:$B$219,2)),"",VLOOKUP(I145+X145,計算!$A$16:$B$219,2)),"")</f>
        <v/>
      </c>
      <c r="P145" s="6">
        <f t="shared" si="31"/>
        <v>100</v>
      </c>
      <c r="Q145" s="7">
        <f t="shared" si="33"/>
        <v>100</v>
      </c>
      <c r="R145" s="8" t="str">
        <f>IF(COUNTA(A145),IF(ISERROR(VLOOKUP(J145+X145,計算!$A$16:$B$219,2)),"",VLOOKUP(J145+X145,計算!$A$16:$B$219,2)),"")</f>
        <v/>
      </c>
      <c r="S145" s="6">
        <f t="shared" si="32"/>
        <v>100</v>
      </c>
      <c r="T145" s="7">
        <f t="shared" si="34"/>
        <v>100</v>
      </c>
      <c r="U145" s="8" t="str">
        <f>IF(COUNTA(A145),IF(ISERROR(VLOOKUP(K145+X145,計算!$A$16:$B$219,2)),"",VLOOKUP(K145+X145,計算!$A$16:$B$219,2)),"")</f>
        <v/>
      </c>
      <c r="V145" s="12" t="str">
        <f>IF(COUNTA(A145),IF(ISERROR(VLOOKUP(MIN(I145,J145,K145)+X145,計算!$A$16:$B$219,2)),"",VLOOKUP(MIN(I145,J145,K145)+X145,計算!$A$16:$B$219,2)),"")</f>
        <v/>
      </c>
      <c r="W145" s="13">
        <f t="shared" si="35"/>
        <v>0</v>
      </c>
      <c r="X145" s="13">
        <v>100</v>
      </c>
    </row>
    <row r="146" spans="1:24" x14ac:dyDescent="0.2">
      <c r="A146" s="11"/>
      <c r="B146" s="34"/>
      <c r="C146" s="11"/>
      <c r="D146" s="11"/>
      <c r="E146" s="11"/>
      <c r="F146" s="11"/>
      <c r="G146" s="11"/>
      <c r="H146" s="53" t="s">
        <v>57</v>
      </c>
      <c r="I146" s="11"/>
      <c r="J146" s="11"/>
      <c r="K146" s="11"/>
      <c r="L146" s="9">
        <f t="shared" si="29"/>
        <v>0</v>
      </c>
      <c r="M146" s="6">
        <f t="shared" si="30"/>
        <v>100</v>
      </c>
      <c r="N146" s="7">
        <f t="shared" si="36"/>
        <v>100</v>
      </c>
      <c r="O146" s="8" t="str">
        <f>IF(COUNTA(A146),IF(ISERROR(VLOOKUP(I146+X146,計算!$A$16:$B$219,2)),"",VLOOKUP(I146+X146,計算!$A$16:$B$219,2)),"")</f>
        <v/>
      </c>
      <c r="P146" s="6">
        <f t="shared" si="31"/>
        <v>100</v>
      </c>
      <c r="Q146" s="7">
        <f t="shared" si="33"/>
        <v>100</v>
      </c>
      <c r="R146" s="8" t="str">
        <f>IF(COUNTA(A146),IF(ISERROR(VLOOKUP(J146+X146,計算!$A$16:$B$219,2)),"",VLOOKUP(J146+X146,計算!$A$16:$B$219,2)),"")</f>
        <v/>
      </c>
      <c r="S146" s="6">
        <f t="shared" si="32"/>
        <v>100</v>
      </c>
      <c r="T146" s="7">
        <f t="shared" si="34"/>
        <v>100</v>
      </c>
      <c r="U146" s="8" t="str">
        <f>IF(COUNTA(A146),IF(ISERROR(VLOOKUP(K146+X146,計算!$A$16:$B$219,2)),"",VLOOKUP(K146+X146,計算!$A$16:$B$219,2)),"")</f>
        <v/>
      </c>
      <c r="V146" s="12" t="str">
        <f>IF(COUNTA(A146),IF(ISERROR(VLOOKUP(MIN(I146,J146,K146)+X146,計算!$A$16:$B$219,2)),"",VLOOKUP(MIN(I146,J146,K146)+X146,計算!$A$16:$B$219,2)),"")</f>
        <v/>
      </c>
      <c r="W146" s="13">
        <f t="shared" si="35"/>
        <v>0</v>
      </c>
      <c r="X146" s="13">
        <v>100</v>
      </c>
    </row>
    <row r="147" spans="1:24" x14ac:dyDescent="0.2">
      <c r="A147" s="11"/>
      <c r="B147" s="34"/>
      <c r="C147" s="11"/>
      <c r="D147" s="11"/>
      <c r="E147" s="11"/>
      <c r="F147" s="11"/>
      <c r="G147" s="11"/>
      <c r="H147" s="53" t="s">
        <v>57</v>
      </c>
      <c r="I147" s="11"/>
      <c r="J147" s="11"/>
      <c r="K147" s="11"/>
      <c r="L147" s="9">
        <f t="shared" si="29"/>
        <v>0</v>
      </c>
      <c r="M147" s="6">
        <f t="shared" si="30"/>
        <v>100</v>
      </c>
      <c r="N147" s="7">
        <f t="shared" si="36"/>
        <v>100</v>
      </c>
      <c r="O147" s="8" t="str">
        <f>IF(COUNTA(A147),IF(ISERROR(VLOOKUP(I147+X147,計算!$A$16:$B$219,2)),"",VLOOKUP(I147+X147,計算!$A$16:$B$219,2)),"")</f>
        <v/>
      </c>
      <c r="P147" s="6">
        <f t="shared" si="31"/>
        <v>100</v>
      </c>
      <c r="Q147" s="7">
        <f t="shared" si="33"/>
        <v>100</v>
      </c>
      <c r="R147" s="8" t="str">
        <f>IF(COUNTA(A147),IF(ISERROR(VLOOKUP(J147+X147,計算!$A$16:$B$219,2)),"",VLOOKUP(J147+X147,計算!$A$16:$B$219,2)),"")</f>
        <v/>
      </c>
      <c r="S147" s="6">
        <f t="shared" si="32"/>
        <v>100</v>
      </c>
      <c r="T147" s="7">
        <f t="shared" si="34"/>
        <v>100</v>
      </c>
      <c r="U147" s="8" t="str">
        <f>IF(COUNTA(A147),IF(ISERROR(VLOOKUP(K147+X147,計算!$A$16:$B$219,2)),"",VLOOKUP(K147+X147,計算!$A$16:$B$219,2)),"")</f>
        <v/>
      </c>
      <c r="V147" s="12" t="str">
        <f>IF(COUNTA(A147),IF(ISERROR(VLOOKUP(MIN(I147,J147,K147)+X147,計算!$A$16:$B$219,2)),"",VLOOKUP(MIN(I147,J147,K147)+X147,計算!$A$16:$B$219,2)),"")</f>
        <v/>
      </c>
      <c r="W147" s="13">
        <f t="shared" si="35"/>
        <v>0</v>
      </c>
      <c r="X147" s="13">
        <v>100</v>
      </c>
    </row>
    <row r="148" spans="1:24" x14ac:dyDescent="0.2">
      <c r="A148" s="11"/>
      <c r="B148" s="34"/>
      <c r="C148" s="11"/>
      <c r="D148" s="11"/>
      <c r="E148" s="11"/>
      <c r="F148" s="11"/>
      <c r="G148" s="11"/>
      <c r="H148" s="53" t="s">
        <v>57</v>
      </c>
      <c r="I148" s="11"/>
      <c r="J148" s="11"/>
      <c r="K148" s="11"/>
      <c r="L148" s="9">
        <f t="shared" si="29"/>
        <v>0</v>
      </c>
      <c r="M148" s="6">
        <f t="shared" si="30"/>
        <v>100</v>
      </c>
      <c r="N148" s="7">
        <f t="shared" si="36"/>
        <v>100</v>
      </c>
      <c r="O148" s="8" t="str">
        <f>IF(COUNTA(A148),IF(ISERROR(VLOOKUP(I148+X148,計算!$A$16:$B$219,2)),"",VLOOKUP(I148+X148,計算!$A$16:$B$219,2)),"")</f>
        <v/>
      </c>
      <c r="P148" s="6">
        <f t="shared" si="31"/>
        <v>100</v>
      </c>
      <c r="Q148" s="7">
        <f t="shared" si="33"/>
        <v>100</v>
      </c>
      <c r="R148" s="8" t="str">
        <f>IF(COUNTA(A148),IF(ISERROR(VLOOKUP(J148+X148,計算!$A$16:$B$219,2)),"",VLOOKUP(J148+X148,計算!$A$16:$B$219,2)),"")</f>
        <v/>
      </c>
      <c r="S148" s="6">
        <f t="shared" si="32"/>
        <v>100</v>
      </c>
      <c r="T148" s="7">
        <f t="shared" si="34"/>
        <v>100</v>
      </c>
      <c r="U148" s="8" t="str">
        <f>IF(COUNTA(A148),IF(ISERROR(VLOOKUP(K148+X148,計算!$A$16:$B$219,2)),"",VLOOKUP(K148+X148,計算!$A$16:$B$219,2)),"")</f>
        <v/>
      </c>
      <c r="V148" s="12" t="str">
        <f>IF(COUNTA(A148),IF(ISERROR(VLOOKUP(MIN(I148,J148,K148)+X148,計算!$A$16:$B$219,2)),"",VLOOKUP(MIN(I148,J148,K148)+X148,計算!$A$16:$B$219,2)),"")</f>
        <v/>
      </c>
      <c r="W148" s="13">
        <f t="shared" si="35"/>
        <v>0</v>
      </c>
      <c r="X148" s="13">
        <v>100</v>
      </c>
    </row>
    <row r="149" spans="1:24" x14ac:dyDescent="0.2">
      <c r="A149" s="11"/>
      <c r="B149" s="34"/>
      <c r="C149" s="11"/>
      <c r="D149" s="11"/>
      <c r="E149" s="11"/>
      <c r="F149" s="11"/>
      <c r="G149" s="11"/>
      <c r="H149" s="53" t="s">
        <v>57</v>
      </c>
      <c r="I149" s="11"/>
      <c r="J149" s="11"/>
      <c r="K149" s="11"/>
      <c r="L149" s="9">
        <f t="shared" si="29"/>
        <v>0</v>
      </c>
      <c r="M149" s="6">
        <f t="shared" si="30"/>
        <v>100</v>
      </c>
      <c r="N149" s="7">
        <f t="shared" si="36"/>
        <v>100</v>
      </c>
      <c r="O149" s="8" t="str">
        <f>IF(COUNTA(A149),IF(ISERROR(VLOOKUP(I149+X149,計算!$A$16:$B$219,2)),"",VLOOKUP(I149+X149,計算!$A$16:$B$219,2)),"")</f>
        <v/>
      </c>
      <c r="P149" s="6">
        <f t="shared" si="31"/>
        <v>100</v>
      </c>
      <c r="Q149" s="7">
        <f t="shared" si="33"/>
        <v>100</v>
      </c>
      <c r="R149" s="8" t="str">
        <f>IF(COUNTA(A149),IF(ISERROR(VLOOKUP(J149+X149,計算!$A$16:$B$219,2)),"",VLOOKUP(J149+X149,計算!$A$16:$B$219,2)),"")</f>
        <v/>
      </c>
      <c r="S149" s="6">
        <f t="shared" si="32"/>
        <v>100</v>
      </c>
      <c r="T149" s="7">
        <f t="shared" si="34"/>
        <v>100</v>
      </c>
      <c r="U149" s="8" t="str">
        <f>IF(COUNTA(A149),IF(ISERROR(VLOOKUP(K149+X149,計算!$A$16:$B$219,2)),"",VLOOKUP(K149+X149,計算!$A$16:$B$219,2)),"")</f>
        <v/>
      </c>
      <c r="V149" s="12" t="str">
        <f>IF(COUNTA(A149),IF(ISERROR(VLOOKUP(MIN(I149,J149,K149)+X149,計算!$A$16:$B$219,2)),"",VLOOKUP(MIN(I149,J149,K149)+X149,計算!$A$16:$B$219,2)),"")</f>
        <v/>
      </c>
      <c r="W149" s="13">
        <f t="shared" si="35"/>
        <v>0</v>
      </c>
      <c r="X149" s="13">
        <v>100</v>
      </c>
    </row>
    <row r="150" spans="1:24" x14ac:dyDescent="0.2">
      <c r="A150" s="11"/>
      <c r="B150" s="34"/>
      <c r="C150" s="11"/>
      <c r="D150" s="11"/>
      <c r="E150" s="11"/>
      <c r="F150" s="11"/>
      <c r="G150" s="11"/>
      <c r="H150" s="53" t="s">
        <v>57</v>
      </c>
      <c r="I150" s="11"/>
      <c r="J150" s="11"/>
      <c r="K150" s="11"/>
      <c r="L150" s="9">
        <f t="shared" si="29"/>
        <v>0</v>
      </c>
      <c r="M150" s="6">
        <f t="shared" si="30"/>
        <v>100</v>
      </c>
      <c r="N150" s="7">
        <f t="shared" si="36"/>
        <v>100</v>
      </c>
      <c r="O150" s="8" t="str">
        <f>IF(COUNTA(A150),IF(ISERROR(VLOOKUP(I150+X150,計算!$A$16:$B$219,2)),"",VLOOKUP(I150+X150,計算!$A$16:$B$219,2)),"")</f>
        <v/>
      </c>
      <c r="P150" s="6">
        <f t="shared" si="31"/>
        <v>100</v>
      </c>
      <c r="Q150" s="7">
        <f t="shared" si="33"/>
        <v>100</v>
      </c>
      <c r="R150" s="8" t="str">
        <f>IF(COUNTA(A150),IF(ISERROR(VLOOKUP(J150+X150,計算!$A$16:$B$219,2)),"",VLOOKUP(J150+X150,計算!$A$16:$B$219,2)),"")</f>
        <v/>
      </c>
      <c r="S150" s="6">
        <f t="shared" si="32"/>
        <v>100</v>
      </c>
      <c r="T150" s="7">
        <f t="shared" si="34"/>
        <v>100</v>
      </c>
      <c r="U150" s="8" t="str">
        <f>IF(COUNTA(A150),IF(ISERROR(VLOOKUP(K150+X150,計算!$A$16:$B$219,2)),"",VLOOKUP(K150+X150,計算!$A$16:$B$219,2)),"")</f>
        <v/>
      </c>
      <c r="V150" s="12" t="str">
        <f>IF(COUNTA(A150),IF(ISERROR(VLOOKUP(MIN(I150,J150,K150)+X150,計算!$A$16:$B$219,2)),"",VLOOKUP(MIN(I150,J150,K150)+X150,計算!$A$16:$B$219,2)),"")</f>
        <v/>
      </c>
      <c r="W150" s="13">
        <f t="shared" si="35"/>
        <v>0</v>
      </c>
      <c r="X150" s="13">
        <v>100</v>
      </c>
    </row>
    <row r="151" spans="1:24" x14ac:dyDescent="0.2">
      <c r="A151" s="11"/>
      <c r="B151" s="34"/>
      <c r="C151" s="11"/>
      <c r="D151" s="11"/>
      <c r="E151" s="11"/>
      <c r="F151" s="11"/>
      <c r="G151" s="11"/>
      <c r="H151" s="53" t="s">
        <v>57</v>
      </c>
      <c r="I151" s="11"/>
      <c r="J151" s="11"/>
      <c r="K151" s="11"/>
      <c r="L151" s="9">
        <f t="shared" si="29"/>
        <v>0</v>
      </c>
      <c r="M151" s="6">
        <f t="shared" si="30"/>
        <v>100</v>
      </c>
      <c r="N151" s="7">
        <f t="shared" si="36"/>
        <v>100</v>
      </c>
      <c r="O151" s="8" t="str">
        <f>IF(COUNTA(A151),IF(ISERROR(VLOOKUP(I151+X151,計算!$A$16:$B$219,2)),"",VLOOKUP(I151+X151,計算!$A$16:$B$219,2)),"")</f>
        <v/>
      </c>
      <c r="P151" s="6">
        <f t="shared" si="31"/>
        <v>100</v>
      </c>
      <c r="Q151" s="7">
        <f t="shared" si="33"/>
        <v>100</v>
      </c>
      <c r="R151" s="8" t="str">
        <f>IF(COUNTA(A151),IF(ISERROR(VLOOKUP(J151+X151,計算!$A$16:$B$219,2)),"",VLOOKUP(J151+X151,計算!$A$16:$B$219,2)),"")</f>
        <v/>
      </c>
      <c r="S151" s="6">
        <f t="shared" si="32"/>
        <v>100</v>
      </c>
      <c r="T151" s="7">
        <f t="shared" si="34"/>
        <v>100</v>
      </c>
      <c r="U151" s="8" t="str">
        <f>IF(COUNTA(A151),IF(ISERROR(VLOOKUP(K151+X151,計算!$A$16:$B$219,2)),"",VLOOKUP(K151+X151,計算!$A$16:$B$219,2)),"")</f>
        <v/>
      </c>
      <c r="V151" s="12" t="str">
        <f>IF(COUNTA(A151),IF(ISERROR(VLOOKUP(MIN(I151,J151,K151)+X151,計算!$A$16:$B$219,2)),"",VLOOKUP(MIN(I151,J151,K151)+X151,計算!$A$16:$B$219,2)),"")</f>
        <v/>
      </c>
      <c r="W151" s="13">
        <f t="shared" si="35"/>
        <v>0</v>
      </c>
      <c r="X151" s="13">
        <v>100</v>
      </c>
    </row>
    <row r="152" spans="1:24" x14ac:dyDescent="0.2">
      <c r="A152" s="11"/>
      <c r="B152" s="34"/>
      <c r="C152" s="11"/>
      <c r="D152" s="11"/>
      <c r="E152" s="11"/>
      <c r="F152" s="11"/>
      <c r="G152" s="11"/>
      <c r="H152" s="53" t="s">
        <v>57</v>
      </c>
      <c r="I152" s="11"/>
      <c r="J152" s="11"/>
      <c r="K152" s="11"/>
      <c r="L152" s="9">
        <f t="shared" si="29"/>
        <v>0</v>
      </c>
      <c r="M152" s="6">
        <f t="shared" si="30"/>
        <v>100</v>
      </c>
      <c r="N152" s="7">
        <f t="shared" si="36"/>
        <v>100</v>
      </c>
      <c r="O152" s="8" t="str">
        <f>IF(COUNTA(A152),IF(ISERROR(VLOOKUP(I152+X152,計算!$A$16:$B$219,2)),"",VLOOKUP(I152+X152,計算!$A$16:$B$219,2)),"")</f>
        <v/>
      </c>
      <c r="P152" s="6">
        <f t="shared" si="31"/>
        <v>100</v>
      </c>
      <c r="Q152" s="7">
        <f t="shared" si="33"/>
        <v>100</v>
      </c>
      <c r="R152" s="8" t="str">
        <f>IF(COUNTA(A152),IF(ISERROR(VLOOKUP(J152+X152,計算!$A$16:$B$219,2)),"",VLOOKUP(J152+X152,計算!$A$16:$B$219,2)),"")</f>
        <v/>
      </c>
      <c r="S152" s="6">
        <f t="shared" si="32"/>
        <v>100</v>
      </c>
      <c r="T152" s="7">
        <f t="shared" si="34"/>
        <v>100</v>
      </c>
      <c r="U152" s="8" t="str">
        <f>IF(COUNTA(A152),IF(ISERROR(VLOOKUP(K152+X152,計算!$A$16:$B$219,2)),"",VLOOKUP(K152+X152,計算!$A$16:$B$219,2)),"")</f>
        <v/>
      </c>
      <c r="V152" s="12" t="str">
        <f>IF(COUNTA(A152),IF(ISERROR(VLOOKUP(MIN(I152,J152,K152)+X152,計算!$A$16:$B$219,2)),"",VLOOKUP(MIN(I152,J152,K152)+X152,計算!$A$16:$B$219,2)),"")</f>
        <v/>
      </c>
      <c r="W152" s="13">
        <f t="shared" si="35"/>
        <v>0</v>
      </c>
      <c r="X152" s="13">
        <v>100</v>
      </c>
    </row>
    <row r="153" spans="1:24" x14ac:dyDescent="0.2">
      <c r="A153" s="11"/>
      <c r="B153" s="34"/>
      <c r="C153" s="11"/>
      <c r="D153" s="11"/>
      <c r="E153" s="11"/>
      <c r="F153" s="11"/>
      <c r="G153" s="11"/>
      <c r="H153" s="53" t="s">
        <v>57</v>
      </c>
      <c r="I153" s="11"/>
      <c r="J153" s="11"/>
      <c r="K153" s="11"/>
      <c r="L153" s="9">
        <f t="shared" si="29"/>
        <v>0</v>
      </c>
      <c r="M153" s="6">
        <f t="shared" si="30"/>
        <v>100</v>
      </c>
      <c r="N153" s="7">
        <f t="shared" si="36"/>
        <v>100</v>
      </c>
      <c r="O153" s="8" t="str">
        <f>IF(COUNTA(A153),IF(ISERROR(VLOOKUP(I153+X153,計算!$A$16:$B$219,2)),"",VLOOKUP(I153+X153,計算!$A$16:$B$219,2)),"")</f>
        <v/>
      </c>
      <c r="P153" s="6">
        <f t="shared" si="31"/>
        <v>100</v>
      </c>
      <c r="Q153" s="7">
        <f t="shared" si="33"/>
        <v>100</v>
      </c>
      <c r="R153" s="8" t="str">
        <f>IF(COUNTA(A153),IF(ISERROR(VLOOKUP(J153+X153,計算!$A$16:$B$219,2)),"",VLOOKUP(J153+X153,計算!$A$16:$B$219,2)),"")</f>
        <v/>
      </c>
      <c r="S153" s="6">
        <f t="shared" si="32"/>
        <v>100</v>
      </c>
      <c r="T153" s="7">
        <f t="shared" si="34"/>
        <v>100</v>
      </c>
      <c r="U153" s="8" t="str">
        <f>IF(COUNTA(A153),IF(ISERROR(VLOOKUP(K153+X153,計算!$A$16:$B$219,2)),"",VLOOKUP(K153+X153,計算!$A$16:$B$219,2)),"")</f>
        <v/>
      </c>
      <c r="V153" s="12" t="str">
        <f>IF(COUNTA(A153),IF(ISERROR(VLOOKUP(MIN(I153,J153,K153)+X153,計算!$A$16:$B$219,2)),"",VLOOKUP(MIN(I153,J153,K153)+X153,計算!$A$16:$B$219,2)),"")</f>
        <v/>
      </c>
      <c r="W153" s="13">
        <f t="shared" si="35"/>
        <v>0</v>
      </c>
      <c r="X153" s="13">
        <v>100</v>
      </c>
    </row>
    <row r="154" spans="1:24" x14ac:dyDescent="0.2">
      <c r="A154" s="11"/>
      <c r="B154" s="34"/>
      <c r="C154" s="11"/>
      <c r="D154" s="11"/>
      <c r="E154" s="11"/>
      <c r="F154" s="11"/>
      <c r="G154" s="11"/>
      <c r="H154" s="53" t="s">
        <v>57</v>
      </c>
      <c r="I154" s="11"/>
      <c r="J154" s="11"/>
      <c r="K154" s="11"/>
      <c r="L154" s="9">
        <f t="shared" si="29"/>
        <v>0</v>
      </c>
      <c r="M154" s="6">
        <f t="shared" si="30"/>
        <v>100</v>
      </c>
      <c r="N154" s="7">
        <f t="shared" si="36"/>
        <v>100</v>
      </c>
      <c r="O154" s="8" t="str">
        <f>IF(COUNTA(A154),IF(ISERROR(VLOOKUP(I154+X154,計算!$A$16:$B$219,2)),"",VLOOKUP(I154+X154,計算!$A$16:$B$219,2)),"")</f>
        <v/>
      </c>
      <c r="P154" s="6">
        <f t="shared" si="31"/>
        <v>100</v>
      </c>
      <c r="Q154" s="7">
        <f t="shared" si="33"/>
        <v>100</v>
      </c>
      <c r="R154" s="8" t="str">
        <f>IF(COUNTA(A154),IF(ISERROR(VLOOKUP(J154+X154,計算!$A$16:$B$219,2)),"",VLOOKUP(J154+X154,計算!$A$16:$B$219,2)),"")</f>
        <v/>
      </c>
      <c r="S154" s="6">
        <f t="shared" si="32"/>
        <v>100</v>
      </c>
      <c r="T154" s="7">
        <f t="shared" si="34"/>
        <v>100</v>
      </c>
      <c r="U154" s="8" t="str">
        <f>IF(COUNTA(A154),IF(ISERROR(VLOOKUP(K154+X154,計算!$A$16:$B$219,2)),"",VLOOKUP(K154+X154,計算!$A$16:$B$219,2)),"")</f>
        <v/>
      </c>
      <c r="V154" s="12" t="str">
        <f>IF(COUNTA(A154),IF(ISERROR(VLOOKUP(MIN(I154,J154,K154)+X154,計算!$A$16:$B$219,2)),"",VLOOKUP(MIN(I154,J154,K154)+X154,計算!$A$16:$B$219,2)),"")</f>
        <v/>
      </c>
      <c r="W154" s="13">
        <f t="shared" si="35"/>
        <v>0</v>
      </c>
      <c r="X154" s="13">
        <v>100</v>
      </c>
    </row>
    <row r="155" spans="1:24" x14ac:dyDescent="0.2">
      <c r="A155" s="11"/>
      <c r="B155" s="34"/>
      <c r="C155" s="11"/>
      <c r="D155" s="11"/>
      <c r="E155" s="11"/>
      <c r="F155" s="11"/>
      <c r="G155" s="11"/>
      <c r="H155" s="53" t="s">
        <v>57</v>
      </c>
      <c r="I155" s="11"/>
      <c r="J155" s="11"/>
      <c r="K155" s="11"/>
      <c r="L155" s="9">
        <f t="shared" si="29"/>
        <v>0</v>
      </c>
      <c r="M155" s="6">
        <f t="shared" si="30"/>
        <v>100</v>
      </c>
      <c r="N155" s="7">
        <f t="shared" si="36"/>
        <v>100</v>
      </c>
      <c r="O155" s="8" t="str">
        <f>IF(COUNTA(A155),IF(ISERROR(VLOOKUP(I155+X155,計算!$A$16:$B$219,2)),"",VLOOKUP(I155+X155,計算!$A$16:$B$219,2)),"")</f>
        <v/>
      </c>
      <c r="P155" s="6">
        <f t="shared" si="31"/>
        <v>100</v>
      </c>
      <c r="Q155" s="7">
        <f t="shared" si="33"/>
        <v>100</v>
      </c>
      <c r="R155" s="8" t="str">
        <f>IF(COUNTA(A155),IF(ISERROR(VLOOKUP(J155+X155,計算!$A$16:$B$219,2)),"",VLOOKUP(J155+X155,計算!$A$16:$B$219,2)),"")</f>
        <v/>
      </c>
      <c r="S155" s="6">
        <f t="shared" si="32"/>
        <v>100</v>
      </c>
      <c r="T155" s="7">
        <f t="shared" si="34"/>
        <v>100</v>
      </c>
      <c r="U155" s="8" t="str">
        <f>IF(COUNTA(A155),IF(ISERROR(VLOOKUP(K155+X155,計算!$A$16:$B$219,2)),"",VLOOKUP(K155+X155,計算!$A$16:$B$219,2)),"")</f>
        <v/>
      </c>
      <c r="V155" s="12" t="str">
        <f>IF(COUNTA(A155),IF(ISERROR(VLOOKUP(MIN(I155,J155,K155)+X155,計算!$A$16:$B$219,2)),"",VLOOKUP(MIN(I155,J155,K155)+X155,計算!$A$16:$B$219,2)),"")</f>
        <v/>
      </c>
      <c r="W155" s="13">
        <f t="shared" si="35"/>
        <v>0</v>
      </c>
      <c r="X155" s="13">
        <v>100</v>
      </c>
    </row>
    <row r="156" spans="1:24" x14ac:dyDescent="0.2">
      <c r="A156" s="11"/>
      <c r="B156" s="34"/>
      <c r="C156" s="11"/>
      <c r="D156" s="11"/>
      <c r="E156" s="11"/>
      <c r="F156" s="11"/>
      <c r="G156" s="11"/>
      <c r="H156" s="53" t="s">
        <v>57</v>
      </c>
      <c r="I156" s="11"/>
      <c r="J156" s="11"/>
      <c r="K156" s="11"/>
      <c r="L156" s="9">
        <f t="shared" si="29"/>
        <v>0</v>
      </c>
      <c r="M156" s="6">
        <f t="shared" si="30"/>
        <v>100</v>
      </c>
      <c r="N156" s="7">
        <f t="shared" si="36"/>
        <v>100</v>
      </c>
      <c r="O156" s="8" t="str">
        <f>IF(COUNTA(A156),IF(ISERROR(VLOOKUP(I156+X156,計算!$A$16:$B$219,2)),"",VLOOKUP(I156+X156,計算!$A$16:$B$219,2)),"")</f>
        <v/>
      </c>
      <c r="P156" s="6">
        <f t="shared" si="31"/>
        <v>100</v>
      </c>
      <c r="Q156" s="7">
        <f t="shared" si="33"/>
        <v>100</v>
      </c>
      <c r="R156" s="8" t="str">
        <f>IF(COUNTA(A156),IF(ISERROR(VLOOKUP(J156+X156,計算!$A$16:$B$219,2)),"",VLOOKUP(J156+X156,計算!$A$16:$B$219,2)),"")</f>
        <v/>
      </c>
      <c r="S156" s="6">
        <f t="shared" si="32"/>
        <v>100</v>
      </c>
      <c r="T156" s="7">
        <f t="shared" si="34"/>
        <v>100</v>
      </c>
      <c r="U156" s="8" t="str">
        <f>IF(COUNTA(A156),IF(ISERROR(VLOOKUP(K156+X156,計算!$A$16:$B$219,2)),"",VLOOKUP(K156+X156,計算!$A$16:$B$219,2)),"")</f>
        <v/>
      </c>
      <c r="V156" s="12" t="str">
        <f>IF(COUNTA(A156),IF(ISERROR(VLOOKUP(MIN(I156,J156,K156)+X156,計算!$A$16:$B$219,2)),"",VLOOKUP(MIN(I156,J156,K156)+X156,計算!$A$16:$B$219,2)),"")</f>
        <v/>
      </c>
      <c r="W156" s="13">
        <f t="shared" si="35"/>
        <v>0</v>
      </c>
      <c r="X156" s="13">
        <v>100</v>
      </c>
    </row>
    <row r="157" spans="1:24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4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4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4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 spans="1:22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 spans="1:22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 spans="1:22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 spans="1:22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 spans="1:22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 spans="1:22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</row>
    <row r="214" spans="1:22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 spans="1:22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</row>
    <row r="216" spans="1:22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 spans="1:22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</row>
    <row r="218" spans="1:22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</row>
    <row r="220" spans="1:22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 spans="1:22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</row>
    <row r="222" spans="1:22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 spans="1:22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</row>
    <row r="224" spans="1:22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 spans="1:22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 spans="1:22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 spans="1:22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</row>
    <row r="228" spans="1:22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</row>
    <row r="230" spans="1:22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 spans="1:22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</row>
    <row r="232" spans="1:22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2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2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2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2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2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2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2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</sheetData>
  <sheetProtection sheet="1" objects="1" scenarios="1"/>
  <mergeCells count="6">
    <mergeCell ref="A1:V1"/>
    <mergeCell ref="A2:V3"/>
    <mergeCell ref="A4:D4"/>
    <mergeCell ref="E4:G4"/>
    <mergeCell ref="O4:V4"/>
    <mergeCell ref="H4:L4"/>
  </mergeCells>
  <phoneticPr fontId="1"/>
  <conditionalFormatting sqref="H6:H156">
    <cfRule type="containsText" dxfId="33" priority="2" operator="containsText" text="初級">
      <formula>NOT(ISERROR(SEARCH("初級",H6)))</formula>
    </cfRule>
    <cfRule type="containsText" dxfId="32" priority="3" operator="containsText" text="挑戦">
      <formula>NOT(ISERROR(SEARCH("挑戦",H6)))</formula>
    </cfRule>
    <cfRule type="containsText" dxfId="31" priority="4" operator="containsText" text="中級">
      <formula>NOT(ISERROR(SEARCH("中級",H6)))</formula>
    </cfRule>
    <cfRule type="containsText" dxfId="30" priority="5" operator="containsText" text="超上級">
      <formula>NOT(ISERROR(SEARCH("超上級",H6)))</formula>
    </cfRule>
    <cfRule type="containsText" dxfId="29" priority="6" operator="containsText" text="上級">
      <formula>NOT(ISERROR(SEARCH("上級",H6)))</formula>
    </cfRule>
    <cfRule type="containsText" dxfId="28" priority="7" operator="containsText" text="超上級">
      <formula>NOT(ISERROR(SEARCH("超上級",H6)))</formula>
    </cfRule>
  </conditionalFormatting>
  <conditionalFormatting sqref="V6:V156">
    <cfRule type="containsText" dxfId="27" priority="1" operator="containsText" text="不合格">
      <formula>NOT(ISERROR(SEARCH("不合格",V6)))</formula>
    </cfRule>
  </conditionalFormatting>
  <dataValidations count="1">
    <dataValidation imeMode="halfAlpha" allowBlank="1" showInputMessage="1" showErrorMessage="1" sqref="F6:H6 E7:K156 H6:H156" xr:uid="{00000000-0002-0000-01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T297"/>
  <sheetViews>
    <sheetView workbookViewId="0">
      <selection sqref="A1:V1"/>
    </sheetView>
  </sheetViews>
  <sheetFormatPr defaultColWidth="9" defaultRowHeight="13" x14ac:dyDescent="0.2"/>
  <cols>
    <col min="1" max="1" width="13.6328125" style="2" customWidth="1"/>
    <col min="2" max="2" width="23.6328125" style="2" customWidth="1"/>
    <col min="3" max="4" width="10.453125" style="2" customWidth="1"/>
    <col min="5" max="12" width="6.7265625" style="2" customWidth="1"/>
    <col min="13" max="14" width="9" style="2" hidden="1" customWidth="1"/>
    <col min="15" max="15" width="9" style="2"/>
    <col min="16" max="17" width="0" style="2" hidden="1" customWidth="1"/>
    <col min="18" max="18" width="9" style="2"/>
    <col min="19" max="20" width="0" style="2" hidden="1" customWidth="1"/>
    <col min="21" max="22" width="9" style="2"/>
    <col min="23" max="24" width="0" style="13" hidden="1" customWidth="1"/>
    <col min="25" max="46" width="9" style="13"/>
    <col min="47" max="16384" width="9" style="2"/>
  </cols>
  <sheetData>
    <row r="1" spans="1:24" ht="23.5" x14ac:dyDescent="0.2">
      <c r="A1" s="105" t="s">
        <v>216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24" ht="13" customHeight="1" x14ac:dyDescent="0.2">
      <c r="A2" s="96" t="str">
        <f>IF(W6=0,"","「レベル」のセルにエラーが発生しています")</f>
        <v/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4" ht="13.5" customHeight="1" thickBo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4" ht="13.5" thickBot="1" x14ac:dyDescent="0.25">
      <c r="A4" s="98" t="s">
        <v>59</v>
      </c>
      <c r="B4" s="98"/>
      <c r="C4" s="98"/>
      <c r="D4" s="99"/>
      <c r="E4" s="100" t="s">
        <v>219</v>
      </c>
      <c r="F4" s="101"/>
      <c r="G4" s="102"/>
      <c r="H4" s="100" t="s">
        <v>14</v>
      </c>
      <c r="I4" s="101"/>
      <c r="J4" s="101"/>
      <c r="K4" s="101"/>
      <c r="L4" s="102"/>
      <c r="M4" s="51"/>
      <c r="N4" s="44"/>
      <c r="O4" s="103" t="s">
        <v>13</v>
      </c>
      <c r="P4" s="103"/>
      <c r="Q4" s="103"/>
      <c r="R4" s="103"/>
      <c r="S4" s="103"/>
      <c r="T4" s="103"/>
      <c r="U4" s="103"/>
      <c r="V4" s="104"/>
    </row>
    <row r="5" spans="1:24" ht="13.5" thickBot="1" x14ac:dyDescent="0.25">
      <c r="A5" s="3" t="s">
        <v>5</v>
      </c>
      <c r="B5" s="3" t="s">
        <v>176</v>
      </c>
      <c r="C5" s="3" t="s">
        <v>6</v>
      </c>
      <c r="D5" s="3" t="s">
        <v>7</v>
      </c>
      <c r="E5" s="38" t="s">
        <v>178</v>
      </c>
      <c r="F5" s="3" t="s">
        <v>1</v>
      </c>
      <c r="G5" s="3" t="s">
        <v>8</v>
      </c>
      <c r="H5" s="3" t="s">
        <v>58</v>
      </c>
      <c r="I5" s="3" t="s">
        <v>9</v>
      </c>
      <c r="J5" s="3" t="s">
        <v>10</v>
      </c>
      <c r="K5" s="3" t="s">
        <v>11</v>
      </c>
      <c r="L5" s="3" t="s">
        <v>12</v>
      </c>
      <c r="M5" s="3"/>
      <c r="N5" s="3"/>
      <c r="O5" s="3" t="s">
        <v>49</v>
      </c>
      <c r="P5" s="3" t="s">
        <v>50</v>
      </c>
      <c r="Q5" s="3" t="s">
        <v>51</v>
      </c>
      <c r="R5" s="3" t="s">
        <v>50</v>
      </c>
      <c r="S5" s="3" t="s">
        <v>51</v>
      </c>
      <c r="T5" s="3"/>
      <c r="U5" s="3" t="s">
        <v>11</v>
      </c>
      <c r="V5" s="37" t="s">
        <v>13</v>
      </c>
    </row>
    <row r="6" spans="1:24" ht="13.5" thickBot="1" x14ac:dyDescent="0.25">
      <c r="A6" s="46" t="s">
        <v>62</v>
      </c>
      <c r="B6" s="45" t="s">
        <v>177</v>
      </c>
      <c r="C6" s="39" t="s">
        <v>53</v>
      </c>
      <c r="D6" s="39" t="s">
        <v>54</v>
      </c>
      <c r="E6" s="39">
        <v>2022</v>
      </c>
      <c r="F6" s="39">
        <v>11</v>
      </c>
      <c r="G6" s="39">
        <v>1</v>
      </c>
      <c r="H6" s="41" t="s">
        <v>60</v>
      </c>
      <c r="I6" s="39">
        <v>20</v>
      </c>
      <c r="J6" s="39">
        <v>15</v>
      </c>
      <c r="K6" s="39">
        <v>23</v>
      </c>
      <c r="L6" s="40">
        <f>I6+J6+K6</f>
        <v>58</v>
      </c>
      <c r="M6" s="40">
        <f t="shared" ref="M6:M37" si="0">I6+100</f>
        <v>120</v>
      </c>
      <c r="N6" s="47">
        <f t="shared" ref="N6:N69" si="1">IF(RIGHT(M6,1)="1",M6-1,IF(RIGHT(M6,1)="2",M6-2,IF(RIGHT(M6,1)="3",M6-3,IF(RIGHT(M6,1)="4",M6-4,IF(RIGHT(M6,1)="6",M6-1,IF(RIGHT(M6,1)="7",M6-2,IF(RIGHT(M6,1)="8",M6-3,IF(RIGHT(M6,1)="9",M6-4,M6))))))))</f>
        <v>120</v>
      </c>
      <c r="O6" s="42" t="str">
        <f>IF(COUNTA(A6),IF(ISERROR(VLOOKUP(I6+X6,計算!$A$16:$B$219,2)),"",VLOOKUP(I6+X6,計算!$A$16:$B$219,2)),"")</f>
        <v>1級</v>
      </c>
      <c r="P6" s="40">
        <f t="shared" ref="P6:P37" si="2">J6+100</f>
        <v>115</v>
      </c>
      <c r="Q6" s="47">
        <f t="shared" ref="Q6:Q7" si="3">IF(RIGHT(P6,1)="1",P6-1,IF(RIGHT(P6,1)="2",P6-2,IF(RIGHT(P6,1)="3",P6-3,IF(RIGHT(P6,1)="4",P6-4,IF(RIGHT(P6,1)="6",P6-1,IF(RIGHT(P6,1)="7",P6-2,IF(RIGHT(P6,1)="8",P6-3,IF(RIGHT(P6,1)="9",P6-4,P6))))))))</f>
        <v>115</v>
      </c>
      <c r="R6" s="42" t="str">
        <f>IF(COUNTA(A6),IF(ISERROR(VLOOKUP(I6+X6,計算!$A$16:$B$219,2)),"",VLOOKUP(I6+X6,計算!$A$16:$B$219,2)),"")</f>
        <v>1級</v>
      </c>
      <c r="S6" s="40">
        <f t="shared" ref="S6:S37" si="4">K6+100</f>
        <v>123</v>
      </c>
      <c r="T6" s="47">
        <f t="shared" ref="T6:T7" si="5">IF(RIGHT(S6,1)="1",S6-1,IF(RIGHT(S6,1)="2",S6-2,IF(RIGHT(S6,1)="3",S6-3,IF(RIGHT(S6,1)="4",S6-4,IF(RIGHT(S6,1)="6",S6-1,IF(RIGHT(S6,1)="7",S6-2,IF(RIGHT(S6,1)="8",S6-3,IF(RIGHT(S6,1)="9",S6-4,S6))))))))</f>
        <v>120</v>
      </c>
      <c r="U6" s="42" t="str">
        <f>IF(COUNTA(A6),IF(ISERROR(VLOOKUP(I6+X6,計算!$A$16:$B$219,2)),"",VLOOKUP(I6+X6,計算!$A$16:$B$219,2)),"")</f>
        <v>1級</v>
      </c>
      <c r="V6" s="43" t="str">
        <f>IF(COUNTA(A6),IF(ISERROR(VLOOKUP(MIN(I6,J6,K6)+X6,計算!$A$16:$B$219,2)),"",VLOOKUP(MIN(I6,J6,K6)+X6,計算!$A$16:$B$219,2)),"")</f>
        <v>2級</v>
      </c>
      <c r="W6" s="13">
        <f>SUM(W7:W156)</f>
        <v>0</v>
      </c>
      <c r="X6" s="13">
        <v>200</v>
      </c>
    </row>
    <row r="7" spans="1:24" x14ac:dyDescent="0.2">
      <c r="A7" s="10"/>
      <c r="B7" s="34"/>
      <c r="C7" s="10"/>
      <c r="D7" s="10"/>
      <c r="E7" s="10"/>
      <c r="F7" s="10"/>
      <c r="G7" s="10"/>
      <c r="H7" s="52" t="s">
        <v>60</v>
      </c>
      <c r="I7" s="10"/>
      <c r="J7" s="10"/>
      <c r="K7" s="10"/>
      <c r="L7" s="5">
        <f t="shared" ref="L7:L70" si="6">I7+J7+K7</f>
        <v>0</v>
      </c>
      <c r="M7" s="6">
        <f t="shared" si="0"/>
        <v>100</v>
      </c>
      <c r="N7" s="7">
        <f t="shared" si="1"/>
        <v>100</v>
      </c>
      <c r="O7" s="8" t="str">
        <f>IF(COUNTA(A7),IF(ISERROR(VLOOKUP(I7+X7,計算!$A$16:$B$219,2)),"",VLOOKUP(I7+X7,計算!$A$16:$B$219,2)),"")</f>
        <v/>
      </c>
      <c r="P7" s="6">
        <f t="shared" si="2"/>
        <v>100</v>
      </c>
      <c r="Q7" s="7">
        <f t="shared" si="3"/>
        <v>100</v>
      </c>
      <c r="R7" s="8" t="str">
        <f>IF(COUNTA(A7),IF(ISERROR(VLOOKUP(J7+X7,計算!$A$16:$B$219,2)),"",VLOOKUP(J7+X7,計算!$A$16:$B$219,2)),"")</f>
        <v/>
      </c>
      <c r="S7" s="6">
        <f t="shared" si="4"/>
        <v>100</v>
      </c>
      <c r="T7" s="7">
        <f t="shared" si="5"/>
        <v>100</v>
      </c>
      <c r="U7" s="8" t="str">
        <f>IF(COUNTA(A7),IF(ISERROR(VLOOKUP(K7+X7,計算!$A$16:$B$219,2)),"",VLOOKUP(K7+X7,計算!$A$16:$B$219,2)),"")</f>
        <v/>
      </c>
      <c r="V7" s="12" t="str">
        <f>IF(COUNTA(A7),IF(ISERROR(VLOOKUP(MIN(I7,J7,K7)+X7,計算!$A$16:$B$219,2)),"",VLOOKUP(MIN(I7,J7,K7)+X7,計算!$A$16:$B$219,2)),"")</f>
        <v/>
      </c>
      <c r="W7" s="13">
        <f>IF(H7="中級",0,1)</f>
        <v>0</v>
      </c>
      <c r="X7" s="13">
        <v>200</v>
      </c>
    </row>
    <row r="8" spans="1:24" x14ac:dyDescent="0.2">
      <c r="A8" s="11"/>
      <c r="B8" s="34"/>
      <c r="C8" s="11"/>
      <c r="D8" s="11"/>
      <c r="E8" s="11"/>
      <c r="F8" s="11"/>
      <c r="G8" s="11"/>
      <c r="H8" s="53" t="s">
        <v>60</v>
      </c>
      <c r="I8" s="11"/>
      <c r="J8" s="11"/>
      <c r="K8" s="11"/>
      <c r="L8" s="9">
        <f t="shared" si="6"/>
        <v>0</v>
      </c>
      <c r="M8" s="6">
        <f t="shared" si="0"/>
        <v>100</v>
      </c>
      <c r="N8" s="7">
        <f t="shared" si="1"/>
        <v>100</v>
      </c>
      <c r="O8" s="8" t="str">
        <f>IF(COUNTA(A8),IF(ISERROR(VLOOKUP(I8+X8,計算!$A$16:$B$219,2)),"",VLOOKUP(I8+X8,計算!$A$16:$B$219,2)),"")</f>
        <v/>
      </c>
      <c r="P8" s="6">
        <f t="shared" si="2"/>
        <v>100</v>
      </c>
      <c r="Q8" s="7">
        <f t="shared" ref="Q8:Q71" si="7">IF(RIGHT(P8,1)="1",P8-1,IF(RIGHT(P8,1)="2",P8-2,IF(RIGHT(P8,1)="3",P8-3,IF(RIGHT(P8,1)="4",P8-4,IF(RIGHT(P8,1)="6",P8-1,IF(RIGHT(P8,1)="7",P8-2,IF(RIGHT(P8,1)="8",P8-3,IF(RIGHT(P8,1)="9",P8-4,P8))))))))</f>
        <v>100</v>
      </c>
      <c r="R8" s="8" t="str">
        <f>IF(COUNTA(A8),IF(ISERROR(VLOOKUP(J8+X8,計算!$A$16:$B$219,2)),"",VLOOKUP(J8+X8,計算!$A$16:$B$219,2)),"")</f>
        <v/>
      </c>
      <c r="S8" s="6">
        <f t="shared" si="4"/>
        <v>100</v>
      </c>
      <c r="T8" s="7">
        <f t="shared" ref="T8:T71" si="8">IF(RIGHT(S8,1)="1",S8-1,IF(RIGHT(S8,1)="2",S8-2,IF(RIGHT(S8,1)="3",S8-3,IF(RIGHT(S8,1)="4",S8-4,IF(RIGHT(S8,1)="6",S8-1,IF(RIGHT(S8,1)="7",S8-2,IF(RIGHT(S8,1)="8",S8-3,IF(RIGHT(S8,1)="9",S8-4,S8))))))))</f>
        <v>100</v>
      </c>
      <c r="U8" s="8" t="str">
        <f>IF(COUNTA(A8),IF(ISERROR(VLOOKUP(K8+X8,計算!$A$16:$B$219,2)),"",VLOOKUP(K8+X8,計算!$A$16:$B$219,2)),"")</f>
        <v/>
      </c>
      <c r="V8" s="12" t="str">
        <f>IF(COUNTA(A8),IF(ISERROR(VLOOKUP(MIN(I8,J8,K8)+X8,計算!$A$16:$B$219,2)),"",VLOOKUP(MIN(I8,J8,K8)+X8,計算!$A$16:$B$219,2)),"")</f>
        <v/>
      </c>
      <c r="W8" s="13">
        <f t="shared" ref="W8:W71" si="9">IF(H8="中級",0,1)</f>
        <v>0</v>
      </c>
      <c r="X8" s="13">
        <v>200</v>
      </c>
    </row>
    <row r="9" spans="1:24" x14ac:dyDescent="0.2">
      <c r="A9" s="11"/>
      <c r="B9" s="34"/>
      <c r="C9" s="11"/>
      <c r="D9" s="11"/>
      <c r="E9" s="11"/>
      <c r="F9" s="11"/>
      <c r="G9" s="11"/>
      <c r="H9" s="53" t="s">
        <v>60</v>
      </c>
      <c r="I9" s="11"/>
      <c r="J9" s="11"/>
      <c r="K9" s="11"/>
      <c r="L9" s="9">
        <f t="shared" si="6"/>
        <v>0</v>
      </c>
      <c r="M9" s="6">
        <f t="shared" si="0"/>
        <v>100</v>
      </c>
      <c r="N9" s="7">
        <f t="shared" si="1"/>
        <v>100</v>
      </c>
      <c r="O9" s="8" t="str">
        <f>IF(COUNTA(A9),IF(ISERROR(VLOOKUP(I9+X9,計算!$A$16:$B$219,2)),"",VLOOKUP(I9+X9,計算!$A$16:$B$219,2)),"")</f>
        <v/>
      </c>
      <c r="P9" s="6">
        <f t="shared" si="2"/>
        <v>100</v>
      </c>
      <c r="Q9" s="7">
        <f t="shared" si="7"/>
        <v>100</v>
      </c>
      <c r="R9" s="8" t="str">
        <f>IF(COUNTA(A9),IF(ISERROR(VLOOKUP(J9+X9,計算!$A$16:$B$219,2)),"",VLOOKUP(J9+X9,計算!$A$16:$B$219,2)),"")</f>
        <v/>
      </c>
      <c r="S9" s="6">
        <f t="shared" si="4"/>
        <v>100</v>
      </c>
      <c r="T9" s="7">
        <f t="shared" si="8"/>
        <v>100</v>
      </c>
      <c r="U9" s="8" t="str">
        <f>IF(COUNTA(A9),IF(ISERROR(VLOOKUP(K9+X9,計算!$A$16:$B$219,2)),"",VLOOKUP(K9+X9,計算!$A$16:$B$219,2)),"")</f>
        <v/>
      </c>
      <c r="V9" s="12" t="str">
        <f>IF(COUNTA(A9),IF(ISERROR(VLOOKUP(MIN(I9,J9,K9)+X9,計算!$A$16:$B$219,2)),"",VLOOKUP(MIN(I9,J9,K9)+X9,計算!$A$16:$B$219,2)),"")</f>
        <v/>
      </c>
      <c r="W9" s="13">
        <f t="shared" si="9"/>
        <v>0</v>
      </c>
      <c r="X9" s="13">
        <v>200</v>
      </c>
    </row>
    <row r="10" spans="1:24" x14ac:dyDescent="0.2">
      <c r="A10" s="11"/>
      <c r="B10" s="34"/>
      <c r="C10" s="11"/>
      <c r="D10" s="11"/>
      <c r="E10" s="11"/>
      <c r="F10" s="11"/>
      <c r="G10" s="11"/>
      <c r="H10" s="53" t="s">
        <v>60</v>
      </c>
      <c r="I10" s="11"/>
      <c r="J10" s="11"/>
      <c r="K10" s="11"/>
      <c r="L10" s="9">
        <f t="shared" si="6"/>
        <v>0</v>
      </c>
      <c r="M10" s="6">
        <f t="shared" si="0"/>
        <v>100</v>
      </c>
      <c r="N10" s="7">
        <f t="shared" si="1"/>
        <v>100</v>
      </c>
      <c r="O10" s="8" t="str">
        <f>IF(COUNTA(A10),IF(ISERROR(VLOOKUP(I10+X10,計算!$A$16:$B$219,2)),"",VLOOKUP(I10+X10,計算!$A$16:$B$219,2)),"")</f>
        <v/>
      </c>
      <c r="P10" s="6">
        <f t="shared" si="2"/>
        <v>100</v>
      </c>
      <c r="Q10" s="7">
        <f t="shared" si="7"/>
        <v>100</v>
      </c>
      <c r="R10" s="8" t="str">
        <f>IF(COUNTA(A10),IF(ISERROR(VLOOKUP(J10+X10,計算!$A$16:$B$219,2)),"",VLOOKUP(J10+X10,計算!$A$16:$B$219,2)),"")</f>
        <v/>
      </c>
      <c r="S10" s="6">
        <f t="shared" si="4"/>
        <v>100</v>
      </c>
      <c r="T10" s="7">
        <f t="shared" si="8"/>
        <v>100</v>
      </c>
      <c r="U10" s="8" t="str">
        <f>IF(COUNTA(A10),IF(ISERROR(VLOOKUP(K10+X10,計算!$A$16:$B$219,2)),"",VLOOKUP(K10+X10,計算!$A$16:$B$219,2)),"")</f>
        <v/>
      </c>
      <c r="V10" s="12" t="str">
        <f>IF(COUNTA(A10),IF(ISERROR(VLOOKUP(MIN(I10,J10,K10)+X10,計算!$A$16:$B$219,2)),"",VLOOKUP(MIN(I10,J10,K10)+X10,計算!$A$16:$B$219,2)),"")</f>
        <v/>
      </c>
      <c r="W10" s="13">
        <f t="shared" si="9"/>
        <v>0</v>
      </c>
      <c r="X10" s="13">
        <v>200</v>
      </c>
    </row>
    <row r="11" spans="1:24" x14ac:dyDescent="0.2">
      <c r="A11" s="11"/>
      <c r="B11" s="34"/>
      <c r="C11" s="11"/>
      <c r="D11" s="11"/>
      <c r="E11" s="11"/>
      <c r="F11" s="11"/>
      <c r="G11" s="11"/>
      <c r="H11" s="53" t="s">
        <v>60</v>
      </c>
      <c r="I11" s="11"/>
      <c r="J11" s="11"/>
      <c r="K11" s="11"/>
      <c r="L11" s="9">
        <f t="shared" si="6"/>
        <v>0</v>
      </c>
      <c r="M11" s="6">
        <f t="shared" si="0"/>
        <v>100</v>
      </c>
      <c r="N11" s="7">
        <f t="shared" si="1"/>
        <v>100</v>
      </c>
      <c r="O11" s="8" t="str">
        <f>IF(COUNTA(A11),IF(ISERROR(VLOOKUP(I11+X11,計算!$A$16:$B$219,2)),"",VLOOKUP(I11+X11,計算!$A$16:$B$219,2)),"")</f>
        <v/>
      </c>
      <c r="P11" s="6">
        <f t="shared" si="2"/>
        <v>100</v>
      </c>
      <c r="Q11" s="7">
        <f t="shared" si="7"/>
        <v>100</v>
      </c>
      <c r="R11" s="8" t="str">
        <f>IF(COUNTA(A11),IF(ISERROR(VLOOKUP(J11+X11,計算!$A$16:$B$219,2)),"",VLOOKUP(J11+X11,計算!$A$16:$B$219,2)),"")</f>
        <v/>
      </c>
      <c r="S11" s="6">
        <f t="shared" si="4"/>
        <v>100</v>
      </c>
      <c r="T11" s="7">
        <f t="shared" si="8"/>
        <v>100</v>
      </c>
      <c r="U11" s="8" t="str">
        <f>IF(COUNTA(A11),IF(ISERROR(VLOOKUP(K11+X11,計算!$A$16:$B$219,2)),"",VLOOKUP(K11+X11,計算!$A$16:$B$219,2)),"")</f>
        <v/>
      </c>
      <c r="V11" s="12" t="str">
        <f>IF(COUNTA(A11),IF(ISERROR(VLOOKUP(MIN(I11,J11,K11)+X11,計算!$A$16:$B$219,2)),"",VLOOKUP(MIN(I11,J11,K11)+X11,計算!$A$16:$B$219,2)),"")</f>
        <v/>
      </c>
      <c r="W11" s="13">
        <f t="shared" si="9"/>
        <v>0</v>
      </c>
      <c r="X11" s="13">
        <v>200</v>
      </c>
    </row>
    <row r="12" spans="1:24" x14ac:dyDescent="0.2">
      <c r="A12" s="11"/>
      <c r="B12" s="34"/>
      <c r="C12" s="11"/>
      <c r="D12" s="11"/>
      <c r="E12" s="11"/>
      <c r="F12" s="11"/>
      <c r="G12" s="11"/>
      <c r="H12" s="53" t="s">
        <v>60</v>
      </c>
      <c r="I12" s="11"/>
      <c r="J12" s="11"/>
      <c r="K12" s="11"/>
      <c r="L12" s="9">
        <f t="shared" si="6"/>
        <v>0</v>
      </c>
      <c r="M12" s="6">
        <f t="shared" si="0"/>
        <v>100</v>
      </c>
      <c r="N12" s="7">
        <f t="shared" si="1"/>
        <v>100</v>
      </c>
      <c r="O12" s="8" t="str">
        <f>IF(COUNTA(A12),IF(ISERROR(VLOOKUP(I12+X12,計算!$A$16:$B$219,2)),"",VLOOKUP(I12+X12,計算!$A$16:$B$219,2)),"")</f>
        <v/>
      </c>
      <c r="P12" s="6">
        <f t="shared" si="2"/>
        <v>100</v>
      </c>
      <c r="Q12" s="7">
        <f t="shared" si="7"/>
        <v>100</v>
      </c>
      <c r="R12" s="8" t="str">
        <f>IF(COUNTA(A12),IF(ISERROR(VLOOKUP(J12+X12,計算!$A$16:$B$219,2)),"",VLOOKUP(J12+X12,計算!$A$16:$B$219,2)),"")</f>
        <v/>
      </c>
      <c r="S12" s="6">
        <f t="shared" si="4"/>
        <v>100</v>
      </c>
      <c r="T12" s="7">
        <f t="shared" si="8"/>
        <v>100</v>
      </c>
      <c r="U12" s="8" t="str">
        <f>IF(COUNTA(A12),IF(ISERROR(VLOOKUP(K12+X12,計算!$A$16:$B$219,2)),"",VLOOKUP(K12+X12,計算!$A$16:$B$219,2)),"")</f>
        <v/>
      </c>
      <c r="V12" s="12" t="str">
        <f>IF(COUNTA(A12),IF(ISERROR(VLOOKUP(MIN(I12,J12,K12)+X12,計算!$A$16:$B$219,2)),"",VLOOKUP(MIN(I12,J12,K12)+X12,計算!$A$16:$B$219,2)),"")</f>
        <v/>
      </c>
      <c r="W12" s="13">
        <f t="shared" si="9"/>
        <v>0</v>
      </c>
      <c r="X12" s="13">
        <v>200</v>
      </c>
    </row>
    <row r="13" spans="1:24" x14ac:dyDescent="0.2">
      <c r="A13" s="11"/>
      <c r="B13" s="34"/>
      <c r="C13" s="11"/>
      <c r="D13" s="11"/>
      <c r="E13" s="11"/>
      <c r="F13" s="11"/>
      <c r="G13" s="11"/>
      <c r="H13" s="53" t="s">
        <v>60</v>
      </c>
      <c r="I13" s="11"/>
      <c r="J13" s="11"/>
      <c r="K13" s="11"/>
      <c r="L13" s="9">
        <f t="shared" si="6"/>
        <v>0</v>
      </c>
      <c r="M13" s="6">
        <f t="shared" si="0"/>
        <v>100</v>
      </c>
      <c r="N13" s="7">
        <f t="shared" si="1"/>
        <v>100</v>
      </c>
      <c r="O13" s="8" t="str">
        <f>IF(COUNTA(A13),IF(ISERROR(VLOOKUP(I13+X13,計算!$A$16:$B$219,2)),"",VLOOKUP(I13+X13,計算!$A$16:$B$219,2)),"")</f>
        <v/>
      </c>
      <c r="P13" s="6">
        <f t="shared" si="2"/>
        <v>100</v>
      </c>
      <c r="Q13" s="7">
        <f t="shared" si="7"/>
        <v>100</v>
      </c>
      <c r="R13" s="8" t="str">
        <f>IF(COUNTA(A13),IF(ISERROR(VLOOKUP(J13+X13,計算!$A$16:$B$219,2)),"",VLOOKUP(J13+X13,計算!$A$16:$B$219,2)),"")</f>
        <v/>
      </c>
      <c r="S13" s="6">
        <f t="shared" si="4"/>
        <v>100</v>
      </c>
      <c r="T13" s="7">
        <f t="shared" si="8"/>
        <v>100</v>
      </c>
      <c r="U13" s="8" t="str">
        <f>IF(COUNTA(A13),IF(ISERROR(VLOOKUP(K13+X13,計算!$A$16:$B$219,2)),"",VLOOKUP(K13+X13,計算!$A$16:$B$219,2)),"")</f>
        <v/>
      </c>
      <c r="V13" s="12" t="str">
        <f>IF(COUNTA(A13),IF(ISERROR(VLOOKUP(MIN(I13,J13,K13)+X13,計算!$A$16:$B$219,2)),"",VLOOKUP(MIN(I13,J13,K13)+X13,計算!$A$16:$B$219,2)),"")</f>
        <v/>
      </c>
      <c r="W13" s="13">
        <f t="shared" si="9"/>
        <v>0</v>
      </c>
      <c r="X13" s="13">
        <v>200</v>
      </c>
    </row>
    <row r="14" spans="1:24" x14ac:dyDescent="0.2">
      <c r="A14" s="11"/>
      <c r="B14" s="34"/>
      <c r="C14" s="11"/>
      <c r="D14" s="11"/>
      <c r="E14" s="11"/>
      <c r="F14" s="11"/>
      <c r="G14" s="11"/>
      <c r="H14" s="53" t="s">
        <v>60</v>
      </c>
      <c r="I14" s="11"/>
      <c r="J14" s="11"/>
      <c r="K14" s="11"/>
      <c r="L14" s="9">
        <f t="shared" si="6"/>
        <v>0</v>
      </c>
      <c r="M14" s="6">
        <f t="shared" si="0"/>
        <v>100</v>
      </c>
      <c r="N14" s="7">
        <f t="shared" si="1"/>
        <v>100</v>
      </c>
      <c r="O14" s="8" t="str">
        <f>IF(COUNTA(A14),IF(ISERROR(VLOOKUP(I14+X14,計算!$A$16:$B$219,2)),"",VLOOKUP(I14+X14,計算!$A$16:$B$219,2)),"")</f>
        <v/>
      </c>
      <c r="P14" s="6">
        <f t="shared" si="2"/>
        <v>100</v>
      </c>
      <c r="Q14" s="7">
        <f t="shared" si="7"/>
        <v>100</v>
      </c>
      <c r="R14" s="8" t="str">
        <f>IF(COUNTA(A14),IF(ISERROR(VLOOKUP(J14+X14,計算!$A$16:$B$219,2)),"",VLOOKUP(J14+X14,計算!$A$16:$B$219,2)),"")</f>
        <v/>
      </c>
      <c r="S14" s="6">
        <f t="shared" si="4"/>
        <v>100</v>
      </c>
      <c r="T14" s="7">
        <f t="shared" si="8"/>
        <v>100</v>
      </c>
      <c r="U14" s="8" t="str">
        <f>IF(COUNTA(A14),IF(ISERROR(VLOOKUP(K14+X14,計算!$A$16:$B$219,2)),"",VLOOKUP(K14+X14,計算!$A$16:$B$219,2)),"")</f>
        <v/>
      </c>
      <c r="V14" s="12" t="str">
        <f>IF(COUNTA(A14),IF(ISERROR(VLOOKUP(MIN(I14,J14,K14)+X14,計算!$A$16:$B$219,2)),"",VLOOKUP(MIN(I14,J14,K14)+X14,計算!$A$16:$B$219,2)),"")</f>
        <v/>
      </c>
      <c r="W14" s="13">
        <f t="shared" si="9"/>
        <v>0</v>
      </c>
      <c r="X14" s="13">
        <v>200</v>
      </c>
    </row>
    <row r="15" spans="1:24" x14ac:dyDescent="0.2">
      <c r="A15" s="11"/>
      <c r="B15" s="34"/>
      <c r="C15" s="11"/>
      <c r="D15" s="11"/>
      <c r="E15" s="11"/>
      <c r="F15" s="11"/>
      <c r="G15" s="11"/>
      <c r="H15" s="53" t="s">
        <v>60</v>
      </c>
      <c r="I15" s="11"/>
      <c r="J15" s="11"/>
      <c r="K15" s="11"/>
      <c r="L15" s="9">
        <f t="shared" si="6"/>
        <v>0</v>
      </c>
      <c r="M15" s="6">
        <f t="shared" si="0"/>
        <v>100</v>
      </c>
      <c r="N15" s="7">
        <f t="shared" si="1"/>
        <v>100</v>
      </c>
      <c r="O15" s="8" t="str">
        <f>IF(COUNTA(A15),IF(ISERROR(VLOOKUP(I15+X15,計算!$A$16:$B$219,2)),"",VLOOKUP(I15+X15,計算!$A$16:$B$219,2)),"")</f>
        <v/>
      </c>
      <c r="P15" s="6">
        <f t="shared" si="2"/>
        <v>100</v>
      </c>
      <c r="Q15" s="7">
        <f t="shared" si="7"/>
        <v>100</v>
      </c>
      <c r="R15" s="8" t="str">
        <f>IF(COUNTA(A15),IF(ISERROR(VLOOKUP(J15+X15,計算!$A$16:$B$219,2)),"",VLOOKUP(J15+X15,計算!$A$16:$B$219,2)),"")</f>
        <v/>
      </c>
      <c r="S15" s="6">
        <f t="shared" si="4"/>
        <v>100</v>
      </c>
      <c r="T15" s="7">
        <f t="shared" si="8"/>
        <v>100</v>
      </c>
      <c r="U15" s="8" t="str">
        <f>IF(COUNTA(A15),IF(ISERROR(VLOOKUP(K15+X15,計算!$A$16:$B$219,2)),"",VLOOKUP(K15+X15,計算!$A$16:$B$219,2)),"")</f>
        <v/>
      </c>
      <c r="V15" s="12" t="str">
        <f>IF(COUNTA(A15),IF(ISERROR(VLOOKUP(MIN(I15,J15,K15)+X15,計算!$A$16:$B$219,2)),"",VLOOKUP(MIN(I15,J15,K15)+X15,計算!$A$16:$B$219,2)),"")</f>
        <v/>
      </c>
      <c r="W15" s="13">
        <f t="shared" si="9"/>
        <v>0</v>
      </c>
      <c r="X15" s="13">
        <v>200</v>
      </c>
    </row>
    <row r="16" spans="1:24" x14ac:dyDescent="0.2">
      <c r="A16" s="11"/>
      <c r="B16" s="34"/>
      <c r="C16" s="11"/>
      <c r="D16" s="11"/>
      <c r="E16" s="11"/>
      <c r="F16" s="11"/>
      <c r="G16" s="11"/>
      <c r="H16" s="53" t="s">
        <v>60</v>
      </c>
      <c r="I16" s="11"/>
      <c r="J16" s="11"/>
      <c r="K16" s="11"/>
      <c r="L16" s="9">
        <f t="shared" si="6"/>
        <v>0</v>
      </c>
      <c r="M16" s="6">
        <f t="shared" si="0"/>
        <v>100</v>
      </c>
      <c r="N16" s="7">
        <f t="shared" si="1"/>
        <v>100</v>
      </c>
      <c r="O16" s="8" t="str">
        <f>IF(COUNTA(A16),IF(ISERROR(VLOOKUP(I16+X16,計算!$A$16:$B$219,2)),"",VLOOKUP(I16+X16,計算!$A$16:$B$219,2)),"")</f>
        <v/>
      </c>
      <c r="P16" s="6">
        <f t="shared" si="2"/>
        <v>100</v>
      </c>
      <c r="Q16" s="7">
        <f t="shared" si="7"/>
        <v>100</v>
      </c>
      <c r="R16" s="8" t="str">
        <f>IF(COUNTA(A16),IF(ISERROR(VLOOKUP(J16+X16,計算!$A$16:$B$219,2)),"",VLOOKUP(J16+X16,計算!$A$16:$B$219,2)),"")</f>
        <v/>
      </c>
      <c r="S16" s="6">
        <f t="shared" si="4"/>
        <v>100</v>
      </c>
      <c r="T16" s="7">
        <f t="shared" si="8"/>
        <v>100</v>
      </c>
      <c r="U16" s="8" t="str">
        <f>IF(COUNTA(A16),IF(ISERROR(VLOOKUP(K16+X16,計算!$A$16:$B$219,2)),"",VLOOKUP(K16+X16,計算!$A$16:$B$219,2)),"")</f>
        <v/>
      </c>
      <c r="V16" s="12" t="str">
        <f>IF(COUNTA(A16),IF(ISERROR(VLOOKUP(MIN(I16,J16,K16)+X16,計算!$A$16:$B$219,2)),"",VLOOKUP(MIN(I16,J16,K16)+X16,計算!$A$16:$B$219,2)),"")</f>
        <v/>
      </c>
      <c r="W16" s="13">
        <f t="shared" si="9"/>
        <v>0</v>
      </c>
      <c r="X16" s="13">
        <v>200</v>
      </c>
    </row>
    <row r="17" spans="1:24" x14ac:dyDescent="0.2">
      <c r="A17" s="11"/>
      <c r="B17" s="34"/>
      <c r="C17" s="11"/>
      <c r="D17" s="11"/>
      <c r="E17" s="11"/>
      <c r="F17" s="11"/>
      <c r="G17" s="11"/>
      <c r="H17" s="53" t="s">
        <v>60</v>
      </c>
      <c r="I17" s="11"/>
      <c r="J17" s="11"/>
      <c r="K17" s="11"/>
      <c r="L17" s="9">
        <f t="shared" si="6"/>
        <v>0</v>
      </c>
      <c r="M17" s="6">
        <f t="shared" si="0"/>
        <v>100</v>
      </c>
      <c r="N17" s="7">
        <f t="shared" si="1"/>
        <v>100</v>
      </c>
      <c r="O17" s="8" t="str">
        <f>IF(COUNTA(A17),IF(ISERROR(VLOOKUP(I17+X17,計算!$A$16:$B$219,2)),"",VLOOKUP(I17+X17,計算!$A$16:$B$219,2)),"")</f>
        <v/>
      </c>
      <c r="P17" s="6">
        <f t="shared" si="2"/>
        <v>100</v>
      </c>
      <c r="Q17" s="7">
        <f t="shared" si="7"/>
        <v>100</v>
      </c>
      <c r="R17" s="8" t="str">
        <f>IF(COUNTA(A17),IF(ISERROR(VLOOKUP(J17+X17,計算!$A$16:$B$219,2)),"",VLOOKUP(J17+X17,計算!$A$16:$B$219,2)),"")</f>
        <v/>
      </c>
      <c r="S17" s="6">
        <f t="shared" si="4"/>
        <v>100</v>
      </c>
      <c r="T17" s="7">
        <f t="shared" si="8"/>
        <v>100</v>
      </c>
      <c r="U17" s="8" t="str">
        <f>IF(COUNTA(A17),IF(ISERROR(VLOOKUP(K17+X17,計算!$A$16:$B$219,2)),"",VLOOKUP(K17+X17,計算!$A$16:$B$219,2)),"")</f>
        <v/>
      </c>
      <c r="V17" s="12" t="str">
        <f>IF(COUNTA(A17),IF(ISERROR(VLOOKUP(MIN(I17,J17,K17)+X17,計算!$A$16:$B$219,2)),"",VLOOKUP(MIN(I17,J17,K17)+X17,計算!$A$16:$B$219,2)),"")</f>
        <v/>
      </c>
      <c r="W17" s="13">
        <f t="shared" si="9"/>
        <v>0</v>
      </c>
      <c r="X17" s="13">
        <v>200</v>
      </c>
    </row>
    <row r="18" spans="1:24" x14ac:dyDescent="0.2">
      <c r="A18" s="11"/>
      <c r="B18" s="34"/>
      <c r="C18" s="11"/>
      <c r="D18" s="11"/>
      <c r="E18" s="11"/>
      <c r="F18" s="11"/>
      <c r="G18" s="11"/>
      <c r="H18" s="53" t="s">
        <v>60</v>
      </c>
      <c r="I18" s="11"/>
      <c r="J18" s="11"/>
      <c r="K18" s="11"/>
      <c r="L18" s="9">
        <f t="shared" si="6"/>
        <v>0</v>
      </c>
      <c r="M18" s="6">
        <f t="shared" si="0"/>
        <v>100</v>
      </c>
      <c r="N18" s="7">
        <f t="shared" si="1"/>
        <v>100</v>
      </c>
      <c r="O18" s="8" t="str">
        <f>IF(COUNTA(A18),IF(ISERROR(VLOOKUP(I18+X18,計算!$A$16:$B$219,2)),"",VLOOKUP(I18+X18,計算!$A$16:$B$219,2)),"")</f>
        <v/>
      </c>
      <c r="P18" s="6">
        <f t="shared" si="2"/>
        <v>100</v>
      </c>
      <c r="Q18" s="7">
        <f t="shared" si="7"/>
        <v>100</v>
      </c>
      <c r="R18" s="8" t="str">
        <f>IF(COUNTA(A18),IF(ISERROR(VLOOKUP(J18+X18,計算!$A$16:$B$219,2)),"",VLOOKUP(J18+X18,計算!$A$16:$B$219,2)),"")</f>
        <v/>
      </c>
      <c r="S18" s="6">
        <f t="shared" si="4"/>
        <v>100</v>
      </c>
      <c r="T18" s="7">
        <f t="shared" si="8"/>
        <v>100</v>
      </c>
      <c r="U18" s="8" t="str">
        <f>IF(COUNTA(A18),IF(ISERROR(VLOOKUP(K18+X18,計算!$A$16:$B$219,2)),"",VLOOKUP(K18+X18,計算!$A$16:$B$219,2)),"")</f>
        <v/>
      </c>
      <c r="V18" s="12" t="str">
        <f>IF(COUNTA(A18),IF(ISERROR(VLOOKUP(MIN(I18,J18,K18)+X18,計算!$A$16:$B$219,2)),"",VLOOKUP(MIN(I18,J18,K18)+X18,計算!$A$16:$B$219,2)),"")</f>
        <v/>
      </c>
      <c r="W18" s="13">
        <f t="shared" si="9"/>
        <v>0</v>
      </c>
      <c r="X18" s="13">
        <v>200</v>
      </c>
    </row>
    <row r="19" spans="1:24" x14ac:dyDescent="0.2">
      <c r="A19" s="11"/>
      <c r="B19" s="34"/>
      <c r="C19" s="11"/>
      <c r="D19" s="11"/>
      <c r="E19" s="11"/>
      <c r="F19" s="11"/>
      <c r="G19" s="11"/>
      <c r="H19" s="53" t="s">
        <v>60</v>
      </c>
      <c r="I19" s="11"/>
      <c r="J19" s="11"/>
      <c r="K19" s="11"/>
      <c r="L19" s="9">
        <f t="shared" si="6"/>
        <v>0</v>
      </c>
      <c r="M19" s="6">
        <f t="shared" si="0"/>
        <v>100</v>
      </c>
      <c r="N19" s="7">
        <f t="shared" si="1"/>
        <v>100</v>
      </c>
      <c r="O19" s="8" t="str">
        <f>IF(COUNTA(A19),IF(ISERROR(VLOOKUP(I19+X19,計算!$A$16:$B$219,2)),"",VLOOKUP(I19+X19,計算!$A$16:$B$219,2)),"")</f>
        <v/>
      </c>
      <c r="P19" s="6">
        <f t="shared" si="2"/>
        <v>100</v>
      </c>
      <c r="Q19" s="7">
        <f t="shared" si="7"/>
        <v>100</v>
      </c>
      <c r="R19" s="8" t="str">
        <f>IF(COUNTA(A19),IF(ISERROR(VLOOKUP(J19+X19,計算!$A$16:$B$219,2)),"",VLOOKUP(J19+X19,計算!$A$16:$B$219,2)),"")</f>
        <v/>
      </c>
      <c r="S19" s="6">
        <f t="shared" si="4"/>
        <v>100</v>
      </c>
      <c r="T19" s="7">
        <f t="shared" si="8"/>
        <v>100</v>
      </c>
      <c r="U19" s="8" t="str">
        <f>IF(COUNTA(A19),IF(ISERROR(VLOOKUP(K19+X19,計算!$A$16:$B$219,2)),"",VLOOKUP(K19+X19,計算!$A$16:$B$219,2)),"")</f>
        <v/>
      </c>
      <c r="V19" s="12" t="str">
        <f>IF(COUNTA(A19),IF(ISERROR(VLOOKUP(MIN(I19,J19,K19)+X19,計算!$A$16:$B$219,2)),"",VLOOKUP(MIN(I19,J19,K19)+X19,計算!$A$16:$B$219,2)),"")</f>
        <v/>
      </c>
      <c r="W19" s="13">
        <f t="shared" si="9"/>
        <v>0</v>
      </c>
      <c r="X19" s="13">
        <v>200</v>
      </c>
    </row>
    <row r="20" spans="1:24" x14ac:dyDescent="0.2">
      <c r="A20" s="11"/>
      <c r="B20" s="34"/>
      <c r="C20" s="11"/>
      <c r="D20" s="11"/>
      <c r="E20" s="11"/>
      <c r="F20" s="11"/>
      <c r="G20" s="11"/>
      <c r="H20" s="53" t="s">
        <v>60</v>
      </c>
      <c r="I20" s="11"/>
      <c r="J20" s="11"/>
      <c r="K20" s="11"/>
      <c r="L20" s="9">
        <f t="shared" si="6"/>
        <v>0</v>
      </c>
      <c r="M20" s="6">
        <f t="shared" si="0"/>
        <v>100</v>
      </c>
      <c r="N20" s="7">
        <f t="shared" si="1"/>
        <v>100</v>
      </c>
      <c r="O20" s="8" t="str">
        <f>IF(COUNTA(A20),IF(ISERROR(VLOOKUP(I20+X20,計算!$A$16:$B$219,2)),"",VLOOKUP(I20+X20,計算!$A$16:$B$219,2)),"")</f>
        <v/>
      </c>
      <c r="P20" s="6">
        <f t="shared" si="2"/>
        <v>100</v>
      </c>
      <c r="Q20" s="7">
        <f t="shared" si="7"/>
        <v>100</v>
      </c>
      <c r="R20" s="8" t="str">
        <f>IF(COUNTA(A20),IF(ISERROR(VLOOKUP(J20+X20,計算!$A$16:$B$219,2)),"",VLOOKUP(J20+X20,計算!$A$16:$B$219,2)),"")</f>
        <v/>
      </c>
      <c r="S20" s="6">
        <f t="shared" si="4"/>
        <v>100</v>
      </c>
      <c r="T20" s="7">
        <f t="shared" si="8"/>
        <v>100</v>
      </c>
      <c r="U20" s="8" t="str">
        <f>IF(COUNTA(A20),IF(ISERROR(VLOOKUP(K20+X20,計算!$A$16:$B$219,2)),"",VLOOKUP(K20+X20,計算!$A$16:$B$219,2)),"")</f>
        <v/>
      </c>
      <c r="V20" s="12" t="str">
        <f>IF(COUNTA(A20),IF(ISERROR(VLOOKUP(MIN(I20,J20,K20)+X20,計算!$A$16:$B$219,2)),"",VLOOKUP(MIN(I20,J20,K20)+X20,計算!$A$16:$B$219,2)),"")</f>
        <v/>
      </c>
      <c r="W20" s="13">
        <f t="shared" si="9"/>
        <v>0</v>
      </c>
      <c r="X20" s="13">
        <v>200</v>
      </c>
    </row>
    <row r="21" spans="1:24" x14ac:dyDescent="0.2">
      <c r="A21" s="11"/>
      <c r="B21" s="34"/>
      <c r="C21" s="11"/>
      <c r="D21" s="11"/>
      <c r="E21" s="11"/>
      <c r="F21" s="11"/>
      <c r="G21" s="11"/>
      <c r="H21" s="53" t="s">
        <v>60</v>
      </c>
      <c r="I21" s="11"/>
      <c r="J21" s="11"/>
      <c r="K21" s="11"/>
      <c r="L21" s="9">
        <f t="shared" si="6"/>
        <v>0</v>
      </c>
      <c r="M21" s="6">
        <f t="shared" si="0"/>
        <v>100</v>
      </c>
      <c r="N21" s="7">
        <f t="shared" si="1"/>
        <v>100</v>
      </c>
      <c r="O21" s="8" t="str">
        <f>IF(COUNTA(A21),IF(ISERROR(VLOOKUP(I21+X21,計算!$A$16:$B$219,2)),"",VLOOKUP(I21+X21,計算!$A$16:$B$219,2)),"")</f>
        <v/>
      </c>
      <c r="P21" s="6">
        <f t="shared" si="2"/>
        <v>100</v>
      </c>
      <c r="Q21" s="7">
        <f t="shared" si="7"/>
        <v>100</v>
      </c>
      <c r="R21" s="8" t="str">
        <f>IF(COUNTA(A21),IF(ISERROR(VLOOKUP(J21+X21,計算!$A$16:$B$219,2)),"",VLOOKUP(J21+X21,計算!$A$16:$B$219,2)),"")</f>
        <v/>
      </c>
      <c r="S21" s="6">
        <f t="shared" si="4"/>
        <v>100</v>
      </c>
      <c r="T21" s="7">
        <f t="shared" si="8"/>
        <v>100</v>
      </c>
      <c r="U21" s="8" t="str">
        <f>IF(COUNTA(A21),IF(ISERROR(VLOOKUP(K21+X21,計算!$A$16:$B$219,2)),"",VLOOKUP(K21+X21,計算!$A$16:$B$219,2)),"")</f>
        <v/>
      </c>
      <c r="V21" s="12" t="str">
        <f>IF(COUNTA(A21),IF(ISERROR(VLOOKUP(MIN(I21,J21,K21)+X21,計算!$A$16:$B$219,2)),"",VLOOKUP(MIN(I21,J21,K21)+X21,計算!$A$16:$B$219,2)),"")</f>
        <v/>
      </c>
      <c r="W21" s="13">
        <f t="shared" si="9"/>
        <v>0</v>
      </c>
      <c r="X21" s="13">
        <v>200</v>
      </c>
    </row>
    <row r="22" spans="1:24" x14ac:dyDescent="0.2">
      <c r="A22" s="11"/>
      <c r="B22" s="34"/>
      <c r="C22" s="11"/>
      <c r="D22" s="11"/>
      <c r="E22" s="11"/>
      <c r="F22" s="11"/>
      <c r="G22" s="11"/>
      <c r="H22" s="53" t="s">
        <v>60</v>
      </c>
      <c r="I22" s="11"/>
      <c r="J22" s="11"/>
      <c r="K22" s="11"/>
      <c r="L22" s="9">
        <f t="shared" si="6"/>
        <v>0</v>
      </c>
      <c r="M22" s="6">
        <f t="shared" si="0"/>
        <v>100</v>
      </c>
      <c r="N22" s="7">
        <f t="shared" si="1"/>
        <v>100</v>
      </c>
      <c r="O22" s="8" t="str">
        <f>IF(COUNTA(A22),IF(ISERROR(VLOOKUP(I22+X22,計算!$A$16:$B$219,2)),"",VLOOKUP(I22+X22,計算!$A$16:$B$219,2)),"")</f>
        <v/>
      </c>
      <c r="P22" s="6">
        <f t="shared" si="2"/>
        <v>100</v>
      </c>
      <c r="Q22" s="7">
        <f t="shared" si="7"/>
        <v>100</v>
      </c>
      <c r="R22" s="8" t="str">
        <f>IF(COUNTA(A22),IF(ISERROR(VLOOKUP(J22+X22,計算!$A$16:$B$219,2)),"",VLOOKUP(J22+X22,計算!$A$16:$B$219,2)),"")</f>
        <v/>
      </c>
      <c r="S22" s="6">
        <f t="shared" si="4"/>
        <v>100</v>
      </c>
      <c r="T22" s="7">
        <f t="shared" si="8"/>
        <v>100</v>
      </c>
      <c r="U22" s="8" t="str">
        <f>IF(COUNTA(A22),IF(ISERROR(VLOOKUP(K22+X22,計算!$A$16:$B$219,2)),"",VLOOKUP(K22+X22,計算!$A$16:$B$219,2)),"")</f>
        <v/>
      </c>
      <c r="V22" s="12" t="str">
        <f>IF(COUNTA(A22),IF(ISERROR(VLOOKUP(MIN(I22,J22,K22)+X22,計算!$A$16:$B$219,2)),"",VLOOKUP(MIN(I22,J22,K22)+X22,計算!$A$16:$B$219,2)),"")</f>
        <v/>
      </c>
      <c r="W22" s="13">
        <f t="shared" si="9"/>
        <v>0</v>
      </c>
      <c r="X22" s="13">
        <v>200</v>
      </c>
    </row>
    <row r="23" spans="1:24" x14ac:dyDescent="0.2">
      <c r="A23" s="11"/>
      <c r="B23" s="34"/>
      <c r="C23" s="11"/>
      <c r="D23" s="11"/>
      <c r="E23" s="11"/>
      <c r="F23" s="11"/>
      <c r="G23" s="11"/>
      <c r="H23" s="53" t="s">
        <v>60</v>
      </c>
      <c r="I23" s="11"/>
      <c r="J23" s="11"/>
      <c r="K23" s="11"/>
      <c r="L23" s="9">
        <f t="shared" si="6"/>
        <v>0</v>
      </c>
      <c r="M23" s="6">
        <f t="shared" si="0"/>
        <v>100</v>
      </c>
      <c r="N23" s="7">
        <f t="shared" si="1"/>
        <v>100</v>
      </c>
      <c r="O23" s="8" t="str">
        <f>IF(COUNTA(A23),IF(ISERROR(VLOOKUP(I23+X23,計算!$A$16:$B$219,2)),"",VLOOKUP(I23+X23,計算!$A$16:$B$219,2)),"")</f>
        <v/>
      </c>
      <c r="P23" s="6">
        <f t="shared" si="2"/>
        <v>100</v>
      </c>
      <c r="Q23" s="7">
        <f t="shared" si="7"/>
        <v>100</v>
      </c>
      <c r="R23" s="8" t="str">
        <f>IF(COUNTA(A23),IF(ISERROR(VLOOKUP(J23+X23,計算!$A$16:$B$219,2)),"",VLOOKUP(J23+X23,計算!$A$16:$B$219,2)),"")</f>
        <v/>
      </c>
      <c r="S23" s="6">
        <f t="shared" si="4"/>
        <v>100</v>
      </c>
      <c r="T23" s="7">
        <f t="shared" si="8"/>
        <v>100</v>
      </c>
      <c r="U23" s="8" t="str">
        <f>IF(COUNTA(A23),IF(ISERROR(VLOOKUP(K23+X23,計算!$A$16:$B$219,2)),"",VLOOKUP(K23+X23,計算!$A$16:$B$219,2)),"")</f>
        <v/>
      </c>
      <c r="V23" s="12" t="str">
        <f>IF(COUNTA(A23),IF(ISERROR(VLOOKUP(MIN(I23,J23,K23)+X23,計算!$A$16:$B$219,2)),"",VLOOKUP(MIN(I23,J23,K23)+X23,計算!$A$16:$B$219,2)),"")</f>
        <v/>
      </c>
      <c r="W23" s="13">
        <f t="shared" si="9"/>
        <v>0</v>
      </c>
      <c r="X23" s="13">
        <v>200</v>
      </c>
    </row>
    <row r="24" spans="1:24" x14ac:dyDescent="0.2">
      <c r="A24" s="11"/>
      <c r="B24" s="34"/>
      <c r="C24" s="11"/>
      <c r="D24" s="11"/>
      <c r="E24" s="11"/>
      <c r="F24" s="11"/>
      <c r="G24" s="11"/>
      <c r="H24" s="53" t="s">
        <v>60</v>
      </c>
      <c r="I24" s="11"/>
      <c r="J24" s="11"/>
      <c r="K24" s="11"/>
      <c r="L24" s="9">
        <f t="shared" si="6"/>
        <v>0</v>
      </c>
      <c r="M24" s="6">
        <f t="shared" si="0"/>
        <v>100</v>
      </c>
      <c r="N24" s="7">
        <f t="shared" si="1"/>
        <v>100</v>
      </c>
      <c r="O24" s="8" t="str">
        <f>IF(COUNTA(A24),IF(ISERROR(VLOOKUP(I24+X24,計算!$A$16:$B$219,2)),"",VLOOKUP(I24+X24,計算!$A$16:$B$219,2)),"")</f>
        <v/>
      </c>
      <c r="P24" s="6">
        <f t="shared" si="2"/>
        <v>100</v>
      </c>
      <c r="Q24" s="7">
        <f t="shared" si="7"/>
        <v>100</v>
      </c>
      <c r="R24" s="8" t="str">
        <f>IF(COUNTA(A24),IF(ISERROR(VLOOKUP(J24+X24,計算!$A$16:$B$219,2)),"",VLOOKUP(J24+X24,計算!$A$16:$B$219,2)),"")</f>
        <v/>
      </c>
      <c r="S24" s="6">
        <f t="shared" si="4"/>
        <v>100</v>
      </c>
      <c r="T24" s="7">
        <f t="shared" si="8"/>
        <v>100</v>
      </c>
      <c r="U24" s="8" t="str">
        <f>IF(COUNTA(A24),IF(ISERROR(VLOOKUP(K24+X24,計算!$A$16:$B$219,2)),"",VLOOKUP(K24+X24,計算!$A$16:$B$219,2)),"")</f>
        <v/>
      </c>
      <c r="V24" s="12" t="str">
        <f>IF(COUNTA(A24),IF(ISERROR(VLOOKUP(MIN(I24,J24,K24)+X24,計算!$A$16:$B$219,2)),"",VLOOKUP(MIN(I24,J24,K24)+X24,計算!$A$16:$B$219,2)),"")</f>
        <v/>
      </c>
      <c r="W24" s="13">
        <f t="shared" si="9"/>
        <v>0</v>
      </c>
      <c r="X24" s="13">
        <v>200</v>
      </c>
    </row>
    <row r="25" spans="1:24" x14ac:dyDescent="0.2">
      <c r="A25" s="11"/>
      <c r="B25" s="34"/>
      <c r="C25" s="11"/>
      <c r="D25" s="11"/>
      <c r="E25" s="11"/>
      <c r="F25" s="11"/>
      <c r="G25" s="11"/>
      <c r="H25" s="53" t="s">
        <v>60</v>
      </c>
      <c r="I25" s="11"/>
      <c r="J25" s="11"/>
      <c r="K25" s="11"/>
      <c r="L25" s="9">
        <f t="shared" si="6"/>
        <v>0</v>
      </c>
      <c r="M25" s="6">
        <f t="shared" si="0"/>
        <v>100</v>
      </c>
      <c r="N25" s="7">
        <f t="shared" si="1"/>
        <v>100</v>
      </c>
      <c r="O25" s="8" t="str">
        <f>IF(COUNTA(A25),IF(ISERROR(VLOOKUP(I25+X25,計算!$A$16:$B$219,2)),"",VLOOKUP(I25+X25,計算!$A$16:$B$219,2)),"")</f>
        <v/>
      </c>
      <c r="P25" s="6">
        <f t="shared" si="2"/>
        <v>100</v>
      </c>
      <c r="Q25" s="7">
        <f t="shared" si="7"/>
        <v>100</v>
      </c>
      <c r="R25" s="8" t="str">
        <f>IF(COUNTA(A25),IF(ISERROR(VLOOKUP(J25+X25,計算!$A$16:$B$219,2)),"",VLOOKUP(J25+X25,計算!$A$16:$B$219,2)),"")</f>
        <v/>
      </c>
      <c r="S25" s="6">
        <f t="shared" si="4"/>
        <v>100</v>
      </c>
      <c r="T25" s="7">
        <f t="shared" si="8"/>
        <v>100</v>
      </c>
      <c r="U25" s="8" t="str">
        <f>IF(COUNTA(A25),IF(ISERROR(VLOOKUP(K25+X25,計算!$A$16:$B$219,2)),"",VLOOKUP(K25+X25,計算!$A$16:$B$219,2)),"")</f>
        <v/>
      </c>
      <c r="V25" s="12" t="str">
        <f>IF(COUNTA(A25),IF(ISERROR(VLOOKUP(MIN(I25,J25,K25)+X25,計算!$A$16:$B$219,2)),"",VLOOKUP(MIN(I25,J25,K25)+X25,計算!$A$16:$B$219,2)),"")</f>
        <v/>
      </c>
      <c r="W25" s="13">
        <f t="shared" si="9"/>
        <v>0</v>
      </c>
      <c r="X25" s="13">
        <v>200</v>
      </c>
    </row>
    <row r="26" spans="1:24" x14ac:dyDescent="0.2">
      <c r="A26" s="11"/>
      <c r="B26" s="34"/>
      <c r="C26" s="11"/>
      <c r="D26" s="11"/>
      <c r="E26" s="11"/>
      <c r="F26" s="11"/>
      <c r="G26" s="11"/>
      <c r="H26" s="53" t="s">
        <v>60</v>
      </c>
      <c r="I26" s="11"/>
      <c r="J26" s="11"/>
      <c r="K26" s="11"/>
      <c r="L26" s="9">
        <f t="shared" si="6"/>
        <v>0</v>
      </c>
      <c r="M26" s="6">
        <f t="shared" si="0"/>
        <v>100</v>
      </c>
      <c r="N26" s="7">
        <f t="shared" si="1"/>
        <v>100</v>
      </c>
      <c r="O26" s="8" t="str">
        <f>IF(COUNTA(A26),IF(ISERROR(VLOOKUP(I26+X26,計算!$A$16:$B$219,2)),"",VLOOKUP(I26+X26,計算!$A$16:$B$219,2)),"")</f>
        <v/>
      </c>
      <c r="P26" s="6">
        <f t="shared" si="2"/>
        <v>100</v>
      </c>
      <c r="Q26" s="7">
        <f t="shared" si="7"/>
        <v>100</v>
      </c>
      <c r="R26" s="8" t="str">
        <f>IF(COUNTA(A26),IF(ISERROR(VLOOKUP(J26+X26,計算!$A$16:$B$219,2)),"",VLOOKUP(J26+X26,計算!$A$16:$B$219,2)),"")</f>
        <v/>
      </c>
      <c r="S26" s="6">
        <f t="shared" si="4"/>
        <v>100</v>
      </c>
      <c r="T26" s="7">
        <f t="shared" si="8"/>
        <v>100</v>
      </c>
      <c r="U26" s="8" t="str">
        <f>IF(COUNTA(A26),IF(ISERROR(VLOOKUP(K26+X26,計算!$A$16:$B$219,2)),"",VLOOKUP(K26+X26,計算!$A$16:$B$219,2)),"")</f>
        <v/>
      </c>
      <c r="V26" s="12" t="str">
        <f>IF(COUNTA(A26),IF(ISERROR(VLOOKUP(MIN(I26,J26,K26)+X26,計算!$A$16:$B$219,2)),"",VLOOKUP(MIN(I26,J26,K26)+X26,計算!$A$16:$B$219,2)),"")</f>
        <v/>
      </c>
      <c r="W26" s="13">
        <f t="shared" si="9"/>
        <v>0</v>
      </c>
      <c r="X26" s="13">
        <v>200</v>
      </c>
    </row>
    <row r="27" spans="1:24" x14ac:dyDescent="0.2">
      <c r="A27" s="11"/>
      <c r="B27" s="34"/>
      <c r="C27" s="11"/>
      <c r="D27" s="11"/>
      <c r="E27" s="11"/>
      <c r="F27" s="11"/>
      <c r="G27" s="11"/>
      <c r="H27" s="53" t="s">
        <v>60</v>
      </c>
      <c r="I27" s="11"/>
      <c r="J27" s="11"/>
      <c r="K27" s="11"/>
      <c r="L27" s="9">
        <f t="shared" si="6"/>
        <v>0</v>
      </c>
      <c r="M27" s="6">
        <f t="shared" si="0"/>
        <v>100</v>
      </c>
      <c r="N27" s="7">
        <f t="shared" si="1"/>
        <v>100</v>
      </c>
      <c r="O27" s="8" t="str">
        <f>IF(COUNTA(A27),IF(ISERROR(VLOOKUP(I27+X27,計算!$A$16:$B$219,2)),"",VLOOKUP(I27+X27,計算!$A$16:$B$219,2)),"")</f>
        <v/>
      </c>
      <c r="P27" s="6">
        <f t="shared" si="2"/>
        <v>100</v>
      </c>
      <c r="Q27" s="7">
        <f t="shared" si="7"/>
        <v>100</v>
      </c>
      <c r="R27" s="8" t="str">
        <f>IF(COUNTA(A27),IF(ISERROR(VLOOKUP(J27+X27,計算!$A$16:$B$219,2)),"",VLOOKUP(J27+X27,計算!$A$16:$B$219,2)),"")</f>
        <v/>
      </c>
      <c r="S27" s="6">
        <f t="shared" si="4"/>
        <v>100</v>
      </c>
      <c r="T27" s="7">
        <f t="shared" si="8"/>
        <v>100</v>
      </c>
      <c r="U27" s="8" t="str">
        <f>IF(COUNTA(A27),IF(ISERROR(VLOOKUP(K27+X27,計算!$A$16:$B$219,2)),"",VLOOKUP(K27+X27,計算!$A$16:$B$219,2)),"")</f>
        <v/>
      </c>
      <c r="V27" s="12" t="str">
        <f>IF(COUNTA(A27),IF(ISERROR(VLOOKUP(MIN(I27,J27,K27)+X27,計算!$A$16:$B$219,2)),"",VLOOKUP(MIN(I27,J27,K27)+X27,計算!$A$16:$B$219,2)),"")</f>
        <v/>
      </c>
      <c r="W27" s="13">
        <f t="shared" si="9"/>
        <v>0</v>
      </c>
      <c r="X27" s="13">
        <v>200</v>
      </c>
    </row>
    <row r="28" spans="1:24" x14ac:dyDescent="0.2">
      <c r="A28" s="11"/>
      <c r="B28" s="34"/>
      <c r="C28" s="11"/>
      <c r="D28" s="11"/>
      <c r="E28" s="11"/>
      <c r="F28" s="11"/>
      <c r="G28" s="11"/>
      <c r="H28" s="53" t="s">
        <v>60</v>
      </c>
      <c r="I28" s="11"/>
      <c r="J28" s="11"/>
      <c r="K28" s="11"/>
      <c r="L28" s="9">
        <f t="shared" si="6"/>
        <v>0</v>
      </c>
      <c r="M28" s="6">
        <f t="shared" si="0"/>
        <v>100</v>
      </c>
      <c r="N28" s="7">
        <f t="shared" si="1"/>
        <v>100</v>
      </c>
      <c r="O28" s="8" t="str">
        <f>IF(COUNTA(A28),IF(ISERROR(VLOOKUP(I28+X28,計算!$A$16:$B$219,2)),"",VLOOKUP(I28+X28,計算!$A$16:$B$219,2)),"")</f>
        <v/>
      </c>
      <c r="P28" s="6">
        <f t="shared" si="2"/>
        <v>100</v>
      </c>
      <c r="Q28" s="7">
        <f t="shared" si="7"/>
        <v>100</v>
      </c>
      <c r="R28" s="8" t="str">
        <f>IF(COUNTA(A28),IF(ISERROR(VLOOKUP(J28+X28,計算!$A$16:$B$219,2)),"",VLOOKUP(J28+X28,計算!$A$16:$B$219,2)),"")</f>
        <v/>
      </c>
      <c r="S28" s="6">
        <f t="shared" si="4"/>
        <v>100</v>
      </c>
      <c r="T28" s="7">
        <f t="shared" si="8"/>
        <v>100</v>
      </c>
      <c r="U28" s="8" t="str">
        <f>IF(COUNTA(A28),IF(ISERROR(VLOOKUP(K28+X28,計算!$A$16:$B$219,2)),"",VLOOKUP(K28+X28,計算!$A$16:$B$219,2)),"")</f>
        <v/>
      </c>
      <c r="V28" s="12" t="str">
        <f>IF(COUNTA(A28),IF(ISERROR(VLOOKUP(MIN(I28,J28,K28)+X28,計算!$A$16:$B$219,2)),"",VLOOKUP(MIN(I28,J28,K28)+X28,計算!$A$16:$B$219,2)),"")</f>
        <v/>
      </c>
      <c r="W28" s="13">
        <f t="shared" si="9"/>
        <v>0</v>
      </c>
      <c r="X28" s="13">
        <v>200</v>
      </c>
    </row>
    <row r="29" spans="1:24" x14ac:dyDescent="0.2">
      <c r="A29" s="11"/>
      <c r="B29" s="34"/>
      <c r="C29" s="11"/>
      <c r="D29" s="11"/>
      <c r="E29" s="11"/>
      <c r="F29" s="11"/>
      <c r="G29" s="11"/>
      <c r="H29" s="53" t="s">
        <v>60</v>
      </c>
      <c r="I29" s="11"/>
      <c r="J29" s="11"/>
      <c r="K29" s="11"/>
      <c r="L29" s="9">
        <f t="shared" si="6"/>
        <v>0</v>
      </c>
      <c r="M29" s="6">
        <f t="shared" si="0"/>
        <v>100</v>
      </c>
      <c r="N29" s="7">
        <f t="shared" si="1"/>
        <v>100</v>
      </c>
      <c r="O29" s="8" t="str">
        <f>IF(COUNTA(A29),IF(ISERROR(VLOOKUP(I29+X29,計算!$A$16:$B$219,2)),"",VLOOKUP(I29+X29,計算!$A$16:$B$219,2)),"")</f>
        <v/>
      </c>
      <c r="P29" s="6">
        <f t="shared" si="2"/>
        <v>100</v>
      </c>
      <c r="Q29" s="7">
        <f t="shared" si="7"/>
        <v>100</v>
      </c>
      <c r="R29" s="8" t="str">
        <f>IF(COUNTA(A29),IF(ISERROR(VLOOKUP(J29+X29,計算!$A$16:$B$219,2)),"",VLOOKUP(J29+X29,計算!$A$16:$B$219,2)),"")</f>
        <v/>
      </c>
      <c r="S29" s="6">
        <f t="shared" si="4"/>
        <v>100</v>
      </c>
      <c r="T29" s="7">
        <f t="shared" si="8"/>
        <v>100</v>
      </c>
      <c r="U29" s="8" t="str">
        <f>IF(COUNTA(A29),IF(ISERROR(VLOOKUP(K29+X29,計算!$A$16:$B$219,2)),"",VLOOKUP(K29+X29,計算!$A$16:$B$219,2)),"")</f>
        <v/>
      </c>
      <c r="V29" s="12" t="str">
        <f>IF(COUNTA(A29),IF(ISERROR(VLOOKUP(MIN(I29,J29,K29)+X29,計算!$A$16:$B$219,2)),"",VLOOKUP(MIN(I29,J29,K29)+X29,計算!$A$16:$B$219,2)),"")</f>
        <v/>
      </c>
      <c r="W29" s="13">
        <f t="shared" si="9"/>
        <v>0</v>
      </c>
      <c r="X29" s="13">
        <v>200</v>
      </c>
    </row>
    <row r="30" spans="1:24" x14ac:dyDescent="0.2">
      <c r="A30" s="11"/>
      <c r="B30" s="34"/>
      <c r="C30" s="11"/>
      <c r="D30" s="11"/>
      <c r="E30" s="11"/>
      <c r="F30" s="11"/>
      <c r="G30" s="11"/>
      <c r="H30" s="53" t="s">
        <v>60</v>
      </c>
      <c r="I30" s="11"/>
      <c r="J30" s="11"/>
      <c r="K30" s="11"/>
      <c r="L30" s="9">
        <f t="shared" si="6"/>
        <v>0</v>
      </c>
      <c r="M30" s="6">
        <f t="shared" si="0"/>
        <v>100</v>
      </c>
      <c r="N30" s="7">
        <f t="shared" si="1"/>
        <v>100</v>
      </c>
      <c r="O30" s="8" t="str">
        <f>IF(COUNTA(A30),IF(ISERROR(VLOOKUP(I30+X30,計算!$A$16:$B$219,2)),"",VLOOKUP(I30+X30,計算!$A$16:$B$219,2)),"")</f>
        <v/>
      </c>
      <c r="P30" s="6">
        <f t="shared" si="2"/>
        <v>100</v>
      </c>
      <c r="Q30" s="7">
        <f t="shared" si="7"/>
        <v>100</v>
      </c>
      <c r="R30" s="8" t="str">
        <f>IF(COUNTA(A30),IF(ISERROR(VLOOKUP(J30+X30,計算!$A$16:$B$219,2)),"",VLOOKUP(J30+X30,計算!$A$16:$B$219,2)),"")</f>
        <v/>
      </c>
      <c r="S30" s="6">
        <f t="shared" si="4"/>
        <v>100</v>
      </c>
      <c r="T30" s="7">
        <f t="shared" si="8"/>
        <v>100</v>
      </c>
      <c r="U30" s="8" t="str">
        <f>IF(COUNTA(A30),IF(ISERROR(VLOOKUP(K30+X30,計算!$A$16:$B$219,2)),"",VLOOKUP(K30+X30,計算!$A$16:$B$219,2)),"")</f>
        <v/>
      </c>
      <c r="V30" s="12" t="str">
        <f>IF(COUNTA(A30),IF(ISERROR(VLOOKUP(MIN(I30,J30,K30)+X30,計算!$A$16:$B$219,2)),"",VLOOKUP(MIN(I30,J30,K30)+X30,計算!$A$16:$B$219,2)),"")</f>
        <v/>
      </c>
      <c r="W30" s="13">
        <f t="shared" si="9"/>
        <v>0</v>
      </c>
      <c r="X30" s="13">
        <v>200</v>
      </c>
    </row>
    <row r="31" spans="1:24" x14ac:dyDescent="0.2">
      <c r="A31" s="11"/>
      <c r="B31" s="34"/>
      <c r="C31" s="11"/>
      <c r="D31" s="11"/>
      <c r="E31" s="11"/>
      <c r="F31" s="11"/>
      <c r="G31" s="11"/>
      <c r="H31" s="53" t="s">
        <v>60</v>
      </c>
      <c r="I31" s="11"/>
      <c r="J31" s="11"/>
      <c r="K31" s="11"/>
      <c r="L31" s="9">
        <f t="shared" si="6"/>
        <v>0</v>
      </c>
      <c r="M31" s="6">
        <f t="shared" si="0"/>
        <v>100</v>
      </c>
      <c r="N31" s="7">
        <f t="shared" si="1"/>
        <v>100</v>
      </c>
      <c r="O31" s="8" t="str">
        <f>IF(COUNTA(A31),IF(ISERROR(VLOOKUP(I31+X31,計算!$A$16:$B$219,2)),"",VLOOKUP(I31+X31,計算!$A$16:$B$219,2)),"")</f>
        <v/>
      </c>
      <c r="P31" s="6">
        <f t="shared" si="2"/>
        <v>100</v>
      </c>
      <c r="Q31" s="7">
        <f t="shared" si="7"/>
        <v>100</v>
      </c>
      <c r="R31" s="8" t="str">
        <f>IF(COUNTA(A31),IF(ISERROR(VLOOKUP(J31+X31,計算!$A$16:$B$219,2)),"",VLOOKUP(J31+X31,計算!$A$16:$B$219,2)),"")</f>
        <v/>
      </c>
      <c r="S31" s="6">
        <f t="shared" si="4"/>
        <v>100</v>
      </c>
      <c r="T31" s="7">
        <f t="shared" si="8"/>
        <v>100</v>
      </c>
      <c r="U31" s="8" t="str">
        <f>IF(COUNTA(A31),IF(ISERROR(VLOOKUP(K31+X31,計算!$A$16:$B$219,2)),"",VLOOKUP(K31+X31,計算!$A$16:$B$219,2)),"")</f>
        <v/>
      </c>
      <c r="V31" s="12" t="str">
        <f>IF(COUNTA(A31),IF(ISERROR(VLOOKUP(MIN(I31,J31,K31)+X31,計算!$A$16:$B$219,2)),"",VLOOKUP(MIN(I31,J31,K31)+X31,計算!$A$16:$B$219,2)),"")</f>
        <v/>
      </c>
      <c r="W31" s="13">
        <f t="shared" si="9"/>
        <v>0</v>
      </c>
      <c r="X31" s="13">
        <v>200</v>
      </c>
    </row>
    <row r="32" spans="1:24" x14ac:dyDescent="0.2">
      <c r="A32" s="11"/>
      <c r="B32" s="34"/>
      <c r="C32" s="11"/>
      <c r="D32" s="11"/>
      <c r="E32" s="11"/>
      <c r="F32" s="11"/>
      <c r="G32" s="11"/>
      <c r="H32" s="53" t="s">
        <v>60</v>
      </c>
      <c r="I32" s="11"/>
      <c r="J32" s="11"/>
      <c r="K32" s="11"/>
      <c r="L32" s="9">
        <f t="shared" si="6"/>
        <v>0</v>
      </c>
      <c r="M32" s="6">
        <f t="shared" si="0"/>
        <v>100</v>
      </c>
      <c r="N32" s="7">
        <f t="shared" si="1"/>
        <v>100</v>
      </c>
      <c r="O32" s="8" t="str">
        <f>IF(COUNTA(A32),IF(ISERROR(VLOOKUP(I32+X32,計算!$A$16:$B$219,2)),"",VLOOKUP(I32+X32,計算!$A$16:$B$219,2)),"")</f>
        <v/>
      </c>
      <c r="P32" s="6">
        <f t="shared" si="2"/>
        <v>100</v>
      </c>
      <c r="Q32" s="7">
        <f t="shared" si="7"/>
        <v>100</v>
      </c>
      <c r="R32" s="8" t="str">
        <f>IF(COUNTA(A32),IF(ISERROR(VLOOKUP(J32+X32,計算!$A$16:$B$219,2)),"",VLOOKUP(J32+X32,計算!$A$16:$B$219,2)),"")</f>
        <v/>
      </c>
      <c r="S32" s="6">
        <f t="shared" si="4"/>
        <v>100</v>
      </c>
      <c r="T32" s="7">
        <f t="shared" si="8"/>
        <v>100</v>
      </c>
      <c r="U32" s="8" t="str">
        <f>IF(COUNTA(A32),IF(ISERROR(VLOOKUP(K32+X32,計算!$A$16:$B$219,2)),"",VLOOKUP(K32+X32,計算!$A$16:$B$219,2)),"")</f>
        <v/>
      </c>
      <c r="V32" s="12" t="str">
        <f>IF(COUNTA(A32),IF(ISERROR(VLOOKUP(MIN(I32,J32,K32)+X32,計算!$A$16:$B$219,2)),"",VLOOKUP(MIN(I32,J32,K32)+X32,計算!$A$16:$B$219,2)),"")</f>
        <v/>
      </c>
      <c r="W32" s="13">
        <f t="shared" si="9"/>
        <v>0</v>
      </c>
      <c r="X32" s="13">
        <v>200</v>
      </c>
    </row>
    <row r="33" spans="1:24" x14ac:dyDescent="0.2">
      <c r="A33" s="11"/>
      <c r="B33" s="34"/>
      <c r="C33" s="11"/>
      <c r="D33" s="11"/>
      <c r="E33" s="11"/>
      <c r="F33" s="11"/>
      <c r="G33" s="11"/>
      <c r="H33" s="53" t="s">
        <v>60</v>
      </c>
      <c r="I33" s="11"/>
      <c r="J33" s="11"/>
      <c r="K33" s="11"/>
      <c r="L33" s="9">
        <f t="shared" si="6"/>
        <v>0</v>
      </c>
      <c r="M33" s="6">
        <f t="shared" si="0"/>
        <v>100</v>
      </c>
      <c r="N33" s="7">
        <f t="shared" si="1"/>
        <v>100</v>
      </c>
      <c r="O33" s="8" t="str">
        <f>IF(COUNTA(A33),IF(ISERROR(VLOOKUP(I33+X33,計算!$A$16:$B$219,2)),"",VLOOKUP(I33+X33,計算!$A$16:$B$219,2)),"")</f>
        <v/>
      </c>
      <c r="P33" s="6">
        <f t="shared" si="2"/>
        <v>100</v>
      </c>
      <c r="Q33" s="7">
        <f t="shared" si="7"/>
        <v>100</v>
      </c>
      <c r="R33" s="8" t="str">
        <f>IF(COUNTA(A33),IF(ISERROR(VLOOKUP(J33+X33,計算!$A$16:$B$219,2)),"",VLOOKUP(J33+X33,計算!$A$16:$B$219,2)),"")</f>
        <v/>
      </c>
      <c r="S33" s="6">
        <f t="shared" si="4"/>
        <v>100</v>
      </c>
      <c r="T33" s="7">
        <f t="shared" si="8"/>
        <v>100</v>
      </c>
      <c r="U33" s="8" t="str">
        <f>IF(COUNTA(A33),IF(ISERROR(VLOOKUP(K33+X33,計算!$A$16:$B$219,2)),"",VLOOKUP(K33+X33,計算!$A$16:$B$219,2)),"")</f>
        <v/>
      </c>
      <c r="V33" s="12" t="str">
        <f>IF(COUNTA(A33),IF(ISERROR(VLOOKUP(MIN(I33,J33,K33)+X33,計算!$A$16:$B$219,2)),"",VLOOKUP(MIN(I33,J33,K33)+X33,計算!$A$16:$B$219,2)),"")</f>
        <v/>
      </c>
      <c r="W33" s="13">
        <f t="shared" si="9"/>
        <v>0</v>
      </c>
      <c r="X33" s="13">
        <v>200</v>
      </c>
    </row>
    <row r="34" spans="1:24" x14ac:dyDescent="0.2">
      <c r="A34" s="11"/>
      <c r="B34" s="34"/>
      <c r="C34" s="11"/>
      <c r="D34" s="11"/>
      <c r="E34" s="11"/>
      <c r="F34" s="11"/>
      <c r="G34" s="11"/>
      <c r="H34" s="53" t="s">
        <v>60</v>
      </c>
      <c r="I34" s="11"/>
      <c r="J34" s="11"/>
      <c r="K34" s="11"/>
      <c r="L34" s="9">
        <f t="shared" si="6"/>
        <v>0</v>
      </c>
      <c r="M34" s="6">
        <f t="shared" si="0"/>
        <v>100</v>
      </c>
      <c r="N34" s="7">
        <f t="shared" si="1"/>
        <v>100</v>
      </c>
      <c r="O34" s="8" t="str">
        <f>IF(COUNTA(A34),IF(ISERROR(VLOOKUP(I34+X34,計算!$A$16:$B$219,2)),"",VLOOKUP(I34+X34,計算!$A$16:$B$219,2)),"")</f>
        <v/>
      </c>
      <c r="P34" s="6">
        <f t="shared" si="2"/>
        <v>100</v>
      </c>
      <c r="Q34" s="7">
        <f t="shared" si="7"/>
        <v>100</v>
      </c>
      <c r="R34" s="8" t="str">
        <f>IF(COUNTA(A34),IF(ISERROR(VLOOKUP(J34+X34,計算!$A$16:$B$219,2)),"",VLOOKUP(J34+X34,計算!$A$16:$B$219,2)),"")</f>
        <v/>
      </c>
      <c r="S34" s="6">
        <f t="shared" si="4"/>
        <v>100</v>
      </c>
      <c r="T34" s="7">
        <f t="shared" si="8"/>
        <v>100</v>
      </c>
      <c r="U34" s="8" t="str">
        <f>IF(COUNTA(A34),IF(ISERROR(VLOOKUP(K34+X34,計算!$A$16:$B$219,2)),"",VLOOKUP(K34+X34,計算!$A$16:$B$219,2)),"")</f>
        <v/>
      </c>
      <c r="V34" s="12" t="str">
        <f>IF(COUNTA(A34),IF(ISERROR(VLOOKUP(MIN(I34,J34,K34)+X34,計算!$A$16:$B$219,2)),"",VLOOKUP(MIN(I34,J34,K34)+X34,計算!$A$16:$B$219,2)),"")</f>
        <v/>
      </c>
      <c r="W34" s="13">
        <f t="shared" si="9"/>
        <v>0</v>
      </c>
      <c r="X34" s="13">
        <v>200</v>
      </c>
    </row>
    <row r="35" spans="1:24" x14ac:dyDescent="0.2">
      <c r="A35" s="11"/>
      <c r="B35" s="34"/>
      <c r="C35" s="11"/>
      <c r="D35" s="11"/>
      <c r="E35" s="11"/>
      <c r="F35" s="11"/>
      <c r="G35" s="11"/>
      <c r="H35" s="53" t="s">
        <v>60</v>
      </c>
      <c r="I35" s="11"/>
      <c r="J35" s="11"/>
      <c r="K35" s="11"/>
      <c r="L35" s="9">
        <f t="shared" si="6"/>
        <v>0</v>
      </c>
      <c r="M35" s="6">
        <f t="shared" si="0"/>
        <v>100</v>
      </c>
      <c r="N35" s="7">
        <f t="shared" si="1"/>
        <v>100</v>
      </c>
      <c r="O35" s="8" t="str">
        <f>IF(COUNTA(A35),IF(ISERROR(VLOOKUP(I35+X35,計算!$A$16:$B$219,2)),"",VLOOKUP(I35+X35,計算!$A$16:$B$219,2)),"")</f>
        <v/>
      </c>
      <c r="P35" s="6">
        <f t="shared" si="2"/>
        <v>100</v>
      </c>
      <c r="Q35" s="7">
        <f t="shared" si="7"/>
        <v>100</v>
      </c>
      <c r="R35" s="8" t="str">
        <f>IF(COUNTA(A35),IF(ISERROR(VLOOKUP(J35+X35,計算!$A$16:$B$219,2)),"",VLOOKUP(J35+X35,計算!$A$16:$B$219,2)),"")</f>
        <v/>
      </c>
      <c r="S35" s="6">
        <f t="shared" si="4"/>
        <v>100</v>
      </c>
      <c r="T35" s="7">
        <f t="shared" si="8"/>
        <v>100</v>
      </c>
      <c r="U35" s="8" t="str">
        <f>IF(COUNTA(A35),IF(ISERROR(VLOOKUP(K35+X35,計算!$A$16:$B$219,2)),"",VLOOKUP(K35+X35,計算!$A$16:$B$219,2)),"")</f>
        <v/>
      </c>
      <c r="V35" s="12" t="str">
        <f>IF(COUNTA(A35),IF(ISERROR(VLOOKUP(MIN(I35,J35,K35)+X35,計算!$A$16:$B$219,2)),"",VLOOKUP(MIN(I35,J35,K35)+X35,計算!$A$16:$B$219,2)),"")</f>
        <v/>
      </c>
      <c r="W35" s="13">
        <f t="shared" si="9"/>
        <v>0</v>
      </c>
      <c r="X35" s="13">
        <v>200</v>
      </c>
    </row>
    <row r="36" spans="1:24" x14ac:dyDescent="0.2">
      <c r="A36" s="11"/>
      <c r="B36" s="34"/>
      <c r="C36" s="11"/>
      <c r="D36" s="11"/>
      <c r="E36" s="11"/>
      <c r="F36" s="11"/>
      <c r="G36" s="11"/>
      <c r="H36" s="53" t="s">
        <v>60</v>
      </c>
      <c r="I36" s="11"/>
      <c r="J36" s="11"/>
      <c r="K36" s="11"/>
      <c r="L36" s="9">
        <f t="shared" si="6"/>
        <v>0</v>
      </c>
      <c r="M36" s="6">
        <f t="shared" si="0"/>
        <v>100</v>
      </c>
      <c r="N36" s="7">
        <f t="shared" si="1"/>
        <v>100</v>
      </c>
      <c r="O36" s="8" t="str">
        <f>IF(COUNTA(A36),IF(ISERROR(VLOOKUP(I36+X36,計算!$A$16:$B$219,2)),"",VLOOKUP(I36+X36,計算!$A$16:$B$219,2)),"")</f>
        <v/>
      </c>
      <c r="P36" s="6">
        <f t="shared" si="2"/>
        <v>100</v>
      </c>
      <c r="Q36" s="7">
        <f t="shared" si="7"/>
        <v>100</v>
      </c>
      <c r="R36" s="8" t="str">
        <f>IF(COUNTA(A36),IF(ISERROR(VLOOKUP(J36+X36,計算!$A$16:$B$219,2)),"",VLOOKUP(J36+X36,計算!$A$16:$B$219,2)),"")</f>
        <v/>
      </c>
      <c r="S36" s="6">
        <f t="shared" si="4"/>
        <v>100</v>
      </c>
      <c r="T36" s="7">
        <f t="shared" si="8"/>
        <v>100</v>
      </c>
      <c r="U36" s="8" t="str">
        <f>IF(COUNTA(A36),IF(ISERROR(VLOOKUP(K36+X36,計算!$A$16:$B$219,2)),"",VLOOKUP(K36+X36,計算!$A$16:$B$219,2)),"")</f>
        <v/>
      </c>
      <c r="V36" s="12" t="str">
        <f>IF(COUNTA(A36),IF(ISERROR(VLOOKUP(MIN(I36,J36,K36)+X36,計算!$A$16:$B$219,2)),"",VLOOKUP(MIN(I36,J36,K36)+X36,計算!$A$16:$B$219,2)),"")</f>
        <v/>
      </c>
      <c r="W36" s="13">
        <f t="shared" si="9"/>
        <v>0</v>
      </c>
      <c r="X36" s="13">
        <v>200</v>
      </c>
    </row>
    <row r="37" spans="1:24" x14ac:dyDescent="0.2">
      <c r="A37" s="11"/>
      <c r="B37" s="34"/>
      <c r="C37" s="11"/>
      <c r="D37" s="11"/>
      <c r="E37" s="11"/>
      <c r="F37" s="11"/>
      <c r="G37" s="11"/>
      <c r="H37" s="53" t="s">
        <v>60</v>
      </c>
      <c r="I37" s="11"/>
      <c r="J37" s="11"/>
      <c r="K37" s="11"/>
      <c r="L37" s="9">
        <f t="shared" si="6"/>
        <v>0</v>
      </c>
      <c r="M37" s="6">
        <f t="shared" si="0"/>
        <v>100</v>
      </c>
      <c r="N37" s="7">
        <f t="shared" si="1"/>
        <v>100</v>
      </c>
      <c r="O37" s="8" t="str">
        <f>IF(COUNTA(A37),IF(ISERROR(VLOOKUP(I37+X37,計算!$A$16:$B$219,2)),"",VLOOKUP(I37+X37,計算!$A$16:$B$219,2)),"")</f>
        <v/>
      </c>
      <c r="P37" s="6">
        <f t="shared" si="2"/>
        <v>100</v>
      </c>
      <c r="Q37" s="7">
        <f t="shared" si="7"/>
        <v>100</v>
      </c>
      <c r="R37" s="8" t="str">
        <f>IF(COUNTA(A37),IF(ISERROR(VLOOKUP(J37+X37,計算!$A$16:$B$219,2)),"",VLOOKUP(J37+X37,計算!$A$16:$B$219,2)),"")</f>
        <v/>
      </c>
      <c r="S37" s="6">
        <f t="shared" si="4"/>
        <v>100</v>
      </c>
      <c r="T37" s="7">
        <f t="shared" si="8"/>
        <v>100</v>
      </c>
      <c r="U37" s="8" t="str">
        <f>IF(COUNTA(A37),IF(ISERROR(VLOOKUP(K37+X37,計算!$A$16:$B$219,2)),"",VLOOKUP(K37+X37,計算!$A$16:$B$219,2)),"")</f>
        <v/>
      </c>
      <c r="V37" s="12" t="str">
        <f>IF(COUNTA(A37),IF(ISERROR(VLOOKUP(MIN(I37,J37,K37)+X37,計算!$A$16:$B$219,2)),"",VLOOKUP(MIN(I37,J37,K37)+X37,計算!$A$16:$B$219,2)),"")</f>
        <v/>
      </c>
      <c r="W37" s="13">
        <f t="shared" si="9"/>
        <v>0</v>
      </c>
      <c r="X37" s="13">
        <v>200</v>
      </c>
    </row>
    <row r="38" spans="1:24" x14ac:dyDescent="0.2">
      <c r="A38" s="11"/>
      <c r="B38" s="34"/>
      <c r="C38" s="11"/>
      <c r="D38" s="11"/>
      <c r="E38" s="11"/>
      <c r="F38" s="11"/>
      <c r="G38" s="11"/>
      <c r="H38" s="53" t="s">
        <v>60</v>
      </c>
      <c r="I38" s="11"/>
      <c r="J38" s="11"/>
      <c r="K38" s="11"/>
      <c r="L38" s="9">
        <f t="shared" si="6"/>
        <v>0</v>
      </c>
      <c r="M38" s="6">
        <f t="shared" ref="M38:M69" si="10">I38+100</f>
        <v>100</v>
      </c>
      <c r="N38" s="7">
        <f t="shared" si="1"/>
        <v>100</v>
      </c>
      <c r="O38" s="8" t="str">
        <f>IF(COUNTA(A38),IF(ISERROR(VLOOKUP(I38+X38,計算!$A$16:$B$219,2)),"",VLOOKUP(I38+X38,計算!$A$16:$B$219,2)),"")</f>
        <v/>
      </c>
      <c r="P38" s="6">
        <f t="shared" ref="P38:P69" si="11">J38+100</f>
        <v>100</v>
      </c>
      <c r="Q38" s="7">
        <f t="shared" si="7"/>
        <v>100</v>
      </c>
      <c r="R38" s="8" t="str">
        <f>IF(COUNTA(A38),IF(ISERROR(VLOOKUP(J38+X38,計算!$A$16:$B$219,2)),"",VLOOKUP(J38+X38,計算!$A$16:$B$219,2)),"")</f>
        <v/>
      </c>
      <c r="S38" s="6">
        <f t="shared" ref="S38:S69" si="12">K38+100</f>
        <v>100</v>
      </c>
      <c r="T38" s="7">
        <f t="shared" si="8"/>
        <v>100</v>
      </c>
      <c r="U38" s="8" t="str">
        <f>IF(COUNTA(A38),IF(ISERROR(VLOOKUP(K38+X38,計算!$A$16:$B$219,2)),"",VLOOKUP(K38+X38,計算!$A$16:$B$219,2)),"")</f>
        <v/>
      </c>
      <c r="V38" s="12" t="str">
        <f>IF(COUNTA(A38),IF(ISERROR(VLOOKUP(MIN(I38,J38,K38)+X38,計算!$A$16:$B$219,2)),"",VLOOKUP(MIN(I38,J38,K38)+X38,計算!$A$16:$B$219,2)),"")</f>
        <v/>
      </c>
      <c r="W38" s="13">
        <f t="shared" si="9"/>
        <v>0</v>
      </c>
      <c r="X38" s="13">
        <v>200</v>
      </c>
    </row>
    <row r="39" spans="1:24" x14ac:dyDescent="0.2">
      <c r="A39" s="11"/>
      <c r="B39" s="34"/>
      <c r="C39" s="11"/>
      <c r="D39" s="11"/>
      <c r="E39" s="11"/>
      <c r="F39" s="11"/>
      <c r="G39" s="11"/>
      <c r="H39" s="53" t="s">
        <v>60</v>
      </c>
      <c r="I39" s="11"/>
      <c r="J39" s="11"/>
      <c r="K39" s="11"/>
      <c r="L39" s="9">
        <f t="shared" si="6"/>
        <v>0</v>
      </c>
      <c r="M39" s="6">
        <f t="shared" si="10"/>
        <v>100</v>
      </c>
      <c r="N39" s="7">
        <f t="shared" si="1"/>
        <v>100</v>
      </c>
      <c r="O39" s="8" t="str">
        <f>IF(COUNTA(A39),IF(ISERROR(VLOOKUP(I39+X39,計算!$A$16:$B$219,2)),"",VLOOKUP(I39+X39,計算!$A$16:$B$219,2)),"")</f>
        <v/>
      </c>
      <c r="P39" s="6">
        <f t="shared" si="11"/>
        <v>100</v>
      </c>
      <c r="Q39" s="7">
        <f t="shared" si="7"/>
        <v>100</v>
      </c>
      <c r="R39" s="8" t="str">
        <f>IF(COUNTA(A39),IF(ISERROR(VLOOKUP(J39+X39,計算!$A$16:$B$219,2)),"",VLOOKUP(J39+X39,計算!$A$16:$B$219,2)),"")</f>
        <v/>
      </c>
      <c r="S39" s="6">
        <f t="shared" si="12"/>
        <v>100</v>
      </c>
      <c r="T39" s="7">
        <f t="shared" si="8"/>
        <v>100</v>
      </c>
      <c r="U39" s="8" t="str">
        <f>IF(COUNTA(A39),IF(ISERROR(VLOOKUP(K39+X39,計算!$A$16:$B$219,2)),"",VLOOKUP(K39+X39,計算!$A$16:$B$219,2)),"")</f>
        <v/>
      </c>
      <c r="V39" s="12" t="str">
        <f>IF(COUNTA(A39),IF(ISERROR(VLOOKUP(MIN(I39,J39,K39)+X39,計算!$A$16:$B$219,2)),"",VLOOKUP(MIN(I39,J39,K39)+X39,計算!$A$16:$B$219,2)),"")</f>
        <v/>
      </c>
      <c r="W39" s="13">
        <f t="shared" si="9"/>
        <v>0</v>
      </c>
      <c r="X39" s="13">
        <v>200</v>
      </c>
    </row>
    <row r="40" spans="1:24" x14ac:dyDescent="0.2">
      <c r="A40" s="11"/>
      <c r="B40" s="34"/>
      <c r="C40" s="11"/>
      <c r="D40" s="11"/>
      <c r="E40" s="11"/>
      <c r="F40" s="11"/>
      <c r="G40" s="11"/>
      <c r="H40" s="53" t="s">
        <v>60</v>
      </c>
      <c r="I40" s="11"/>
      <c r="J40" s="11"/>
      <c r="K40" s="11"/>
      <c r="L40" s="9">
        <f t="shared" si="6"/>
        <v>0</v>
      </c>
      <c r="M40" s="6">
        <f t="shared" si="10"/>
        <v>100</v>
      </c>
      <c r="N40" s="7">
        <f t="shared" si="1"/>
        <v>100</v>
      </c>
      <c r="O40" s="8" t="str">
        <f>IF(COUNTA(A40),IF(ISERROR(VLOOKUP(I40+X40,計算!$A$16:$B$219,2)),"",VLOOKUP(I40+X40,計算!$A$16:$B$219,2)),"")</f>
        <v/>
      </c>
      <c r="P40" s="6">
        <f t="shared" si="11"/>
        <v>100</v>
      </c>
      <c r="Q40" s="7">
        <f t="shared" si="7"/>
        <v>100</v>
      </c>
      <c r="R40" s="8" t="str">
        <f>IF(COUNTA(A40),IF(ISERROR(VLOOKUP(J40+X40,計算!$A$16:$B$219,2)),"",VLOOKUP(J40+X40,計算!$A$16:$B$219,2)),"")</f>
        <v/>
      </c>
      <c r="S40" s="6">
        <f t="shared" si="12"/>
        <v>100</v>
      </c>
      <c r="T40" s="7">
        <f t="shared" si="8"/>
        <v>100</v>
      </c>
      <c r="U40" s="8" t="str">
        <f>IF(COUNTA(A40),IF(ISERROR(VLOOKUP(K40+X40,計算!$A$16:$B$219,2)),"",VLOOKUP(K40+X40,計算!$A$16:$B$219,2)),"")</f>
        <v/>
      </c>
      <c r="V40" s="12" t="str">
        <f>IF(COUNTA(A40),IF(ISERROR(VLOOKUP(MIN(I40,J40,K40)+X40,計算!$A$16:$B$219,2)),"",VLOOKUP(MIN(I40,J40,K40)+X40,計算!$A$16:$B$219,2)),"")</f>
        <v/>
      </c>
      <c r="W40" s="13">
        <f t="shared" si="9"/>
        <v>0</v>
      </c>
      <c r="X40" s="13">
        <v>200</v>
      </c>
    </row>
    <row r="41" spans="1:24" x14ac:dyDescent="0.2">
      <c r="A41" s="11"/>
      <c r="B41" s="34"/>
      <c r="C41" s="11"/>
      <c r="D41" s="11"/>
      <c r="E41" s="11"/>
      <c r="F41" s="11"/>
      <c r="G41" s="11"/>
      <c r="H41" s="53" t="s">
        <v>60</v>
      </c>
      <c r="I41" s="11"/>
      <c r="J41" s="11"/>
      <c r="K41" s="11"/>
      <c r="L41" s="9">
        <f t="shared" si="6"/>
        <v>0</v>
      </c>
      <c r="M41" s="6">
        <f t="shared" si="10"/>
        <v>100</v>
      </c>
      <c r="N41" s="7">
        <f t="shared" si="1"/>
        <v>100</v>
      </c>
      <c r="O41" s="8" t="str">
        <f>IF(COUNTA(A41),IF(ISERROR(VLOOKUP(I41+X41,計算!$A$16:$B$219,2)),"",VLOOKUP(I41+X41,計算!$A$16:$B$219,2)),"")</f>
        <v/>
      </c>
      <c r="P41" s="6">
        <f t="shared" si="11"/>
        <v>100</v>
      </c>
      <c r="Q41" s="7">
        <f t="shared" si="7"/>
        <v>100</v>
      </c>
      <c r="R41" s="8" t="str">
        <f>IF(COUNTA(A41),IF(ISERROR(VLOOKUP(J41+X41,計算!$A$16:$B$219,2)),"",VLOOKUP(J41+X41,計算!$A$16:$B$219,2)),"")</f>
        <v/>
      </c>
      <c r="S41" s="6">
        <f t="shared" si="12"/>
        <v>100</v>
      </c>
      <c r="T41" s="7">
        <f t="shared" si="8"/>
        <v>100</v>
      </c>
      <c r="U41" s="8" t="str">
        <f>IF(COUNTA(A41),IF(ISERROR(VLOOKUP(K41+X41,計算!$A$16:$B$219,2)),"",VLOOKUP(K41+X41,計算!$A$16:$B$219,2)),"")</f>
        <v/>
      </c>
      <c r="V41" s="12" t="str">
        <f>IF(COUNTA(A41),IF(ISERROR(VLOOKUP(MIN(I41,J41,K41)+X41,計算!$A$16:$B$219,2)),"",VLOOKUP(MIN(I41,J41,K41)+X41,計算!$A$16:$B$219,2)),"")</f>
        <v/>
      </c>
      <c r="W41" s="13">
        <f t="shared" si="9"/>
        <v>0</v>
      </c>
      <c r="X41" s="13">
        <v>200</v>
      </c>
    </row>
    <row r="42" spans="1:24" x14ac:dyDescent="0.2">
      <c r="A42" s="11"/>
      <c r="B42" s="34"/>
      <c r="C42" s="11"/>
      <c r="D42" s="11"/>
      <c r="E42" s="11"/>
      <c r="F42" s="11"/>
      <c r="G42" s="11"/>
      <c r="H42" s="53" t="s">
        <v>60</v>
      </c>
      <c r="I42" s="11"/>
      <c r="J42" s="11"/>
      <c r="K42" s="11"/>
      <c r="L42" s="9">
        <f t="shared" si="6"/>
        <v>0</v>
      </c>
      <c r="M42" s="6">
        <f t="shared" si="10"/>
        <v>100</v>
      </c>
      <c r="N42" s="7">
        <f t="shared" si="1"/>
        <v>100</v>
      </c>
      <c r="O42" s="8" t="str">
        <f>IF(COUNTA(A42),IF(ISERROR(VLOOKUP(I42+X42,計算!$A$16:$B$219,2)),"",VLOOKUP(I42+X42,計算!$A$16:$B$219,2)),"")</f>
        <v/>
      </c>
      <c r="P42" s="6">
        <f t="shared" si="11"/>
        <v>100</v>
      </c>
      <c r="Q42" s="7">
        <f t="shared" si="7"/>
        <v>100</v>
      </c>
      <c r="R42" s="8" t="str">
        <f>IF(COUNTA(A42),IF(ISERROR(VLOOKUP(J42+X42,計算!$A$16:$B$219,2)),"",VLOOKUP(J42+X42,計算!$A$16:$B$219,2)),"")</f>
        <v/>
      </c>
      <c r="S42" s="6">
        <f t="shared" si="12"/>
        <v>100</v>
      </c>
      <c r="T42" s="7">
        <f t="shared" si="8"/>
        <v>100</v>
      </c>
      <c r="U42" s="8" t="str">
        <f>IF(COUNTA(A42),IF(ISERROR(VLOOKUP(K42+X42,計算!$A$16:$B$219,2)),"",VLOOKUP(K42+X42,計算!$A$16:$B$219,2)),"")</f>
        <v/>
      </c>
      <c r="V42" s="12" t="str">
        <f>IF(COUNTA(A42),IF(ISERROR(VLOOKUP(MIN(I42,J42,K42)+X42,計算!$A$16:$B$219,2)),"",VLOOKUP(MIN(I42,J42,K42)+X42,計算!$A$16:$B$219,2)),"")</f>
        <v/>
      </c>
      <c r="W42" s="13">
        <f t="shared" si="9"/>
        <v>0</v>
      </c>
      <c r="X42" s="13">
        <v>200</v>
      </c>
    </row>
    <row r="43" spans="1:24" x14ac:dyDescent="0.2">
      <c r="A43" s="11"/>
      <c r="B43" s="34"/>
      <c r="C43" s="11"/>
      <c r="D43" s="11"/>
      <c r="E43" s="11"/>
      <c r="F43" s="11"/>
      <c r="G43" s="11"/>
      <c r="H43" s="53" t="s">
        <v>60</v>
      </c>
      <c r="I43" s="11"/>
      <c r="J43" s="11"/>
      <c r="K43" s="11"/>
      <c r="L43" s="9">
        <f t="shared" si="6"/>
        <v>0</v>
      </c>
      <c r="M43" s="6">
        <f t="shared" si="10"/>
        <v>100</v>
      </c>
      <c r="N43" s="7">
        <f t="shared" si="1"/>
        <v>100</v>
      </c>
      <c r="O43" s="8" t="str">
        <f>IF(COUNTA(A43),IF(ISERROR(VLOOKUP(I43+X43,計算!$A$16:$B$219,2)),"",VLOOKUP(I43+X43,計算!$A$16:$B$219,2)),"")</f>
        <v/>
      </c>
      <c r="P43" s="6">
        <f t="shared" si="11"/>
        <v>100</v>
      </c>
      <c r="Q43" s="7">
        <f t="shared" si="7"/>
        <v>100</v>
      </c>
      <c r="R43" s="8" t="str">
        <f>IF(COUNTA(A43),IF(ISERROR(VLOOKUP(J43+X43,計算!$A$16:$B$219,2)),"",VLOOKUP(J43+X43,計算!$A$16:$B$219,2)),"")</f>
        <v/>
      </c>
      <c r="S43" s="6">
        <f t="shared" si="12"/>
        <v>100</v>
      </c>
      <c r="T43" s="7">
        <f t="shared" si="8"/>
        <v>100</v>
      </c>
      <c r="U43" s="8" t="str">
        <f>IF(COUNTA(A43),IF(ISERROR(VLOOKUP(K43+X43,計算!$A$16:$B$219,2)),"",VLOOKUP(K43+X43,計算!$A$16:$B$219,2)),"")</f>
        <v/>
      </c>
      <c r="V43" s="12" t="str">
        <f>IF(COUNTA(A43),IF(ISERROR(VLOOKUP(MIN(I43,J43,K43)+X43,計算!$A$16:$B$219,2)),"",VLOOKUP(MIN(I43,J43,K43)+X43,計算!$A$16:$B$219,2)),"")</f>
        <v/>
      </c>
      <c r="W43" s="13">
        <f t="shared" si="9"/>
        <v>0</v>
      </c>
      <c r="X43" s="13">
        <v>200</v>
      </c>
    </row>
    <row r="44" spans="1:24" x14ac:dyDescent="0.2">
      <c r="A44" s="11"/>
      <c r="B44" s="34"/>
      <c r="C44" s="11"/>
      <c r="D44" s="11"/>
      <c r="E44" s="11"/>
      <c r="F44" s="11"/>
      <c r="G44" s="11"/>
      <c r="H44" s="53" t="s">
        <v>60</v>
      </c>
      <c r="I44" s="11"/>
      <c r="J44" s="11"/>
      <c r="K44" s="11"/>
      <c r="L44" s="9">
        <f t="shared" si="6"/>
        <v>0</v>
      </c>
      <c r="M44" s="6">
        <f t="shared" si="10"/>
        <v>100</v>
      </c>
      <c r="N44" s="7">
        <f t="shared" si="1"/>
        <v>100</v>
      </c>
      <c r="O44" s="8" t="str">
        <f>IF(COUNTA(A44),IF(ISERROR(VLOOKUP(I44+X44,計算!$A$16:$B$219,2)),"",VLOOKUP(I44+X44,計算!$A$16:$B$219,2)),"")</f>
        <v/>
      </c>
      <c r="P44" s="6">
        <f t="shared" si="11"/>
        <v>100</v>
      </c>
      <c r="Q44" s="7">
        <f t="shared" si="7"/>
        <v>100</v>
      </c>
      <c r="R44" s="8" t="str">
        <f>IF(COUNTA(A44),IF(ISERROR(VLOOKUP(J44+X44,計算!$A$16:$B$219,2)),"",VLOOKUP(J44+X44,計算!$A$16:$B$219,2)),"")</f>
        <v/>
      </c>
      <c r="S44" s="6">
        <f t="shared" si="12"/>
        <v>100</v>
      </c>
      <c r="T44" s="7">
        <f t="shared" si="8"/>
        <v>100</v>
      </c>
      <c r="U44" s="8" t="str">
        <f>IF(COUNTA(A44),IF(ISERROR(VLOOKUP(K44+X44,計算!$A$16:$B$219,2)),"",VLOOKUP(K44+X44,計算!$A$16:$B$219,2)),"")</f>
        <v/>
      </c>
      <c r="V44" s="12" t="str">
        <f>IF(COUNTA(A44),IF(ISERROR(VLOOKUP(MIN(I44,J44,K44)+X44,計算!$A$16:$B$219,2)),"",VLOOKUP(MIN(I44,J44,K44)+X44,計算!$A$16:$B$219,2)),"")</f>
        <v/>
      </c>
      <c r="W44" s="13">
        <f t="shared" si="9"/>
        <v>0</v>
      </c>
      <c r="X44" s="13">
        <v>200</v>
      </c>
    </row>
    <row r="45" spans="1:24" x14ac:dyDescent="0.2">
      <c r="A45" s="11"/>
      <c r="B45" s="34"/>
      <c r="C45" s="11"/>
      <c r="D45" s="11"/>
      <c r="E45" s="11"/>
      <c r="F45" s="11"/>
      <c r="G45" s="11"/>
      <c r="H45" s="53" t="s">
        <v>60</v>
      </c>
      <c r="I45" s="11"/>
      <c r="J45" s="11"/>
      <c r="K45" s="11"/>
      <c r="L45" s="9">
        <f t="shared" si="6"/>
        <v>0</v>
      </c>
      <c r="M45" s="6">
        <f t="shared" si="10"/>
        <v>100</v>
      </c>
      <c r="N45" s="7">
        <f t="shared" si="1"/>
        <v>100</v>
      </c>
      <c r="O45" s="8" t="str">
        <f>IF(COUNTA(A45),IF(ISERROR(VLOOKUP(I45+X45,計算!$A$16:$B$219,2)),"",VLOOKUP(I45+X45,計算!$A$16:$B$219,2)),"")</f>
        <v/>
      </c>
      <c r="P45" s="6">
        <f t="shared" si="11"/>
        <v>100</v>
      </c>
      <c r="Q45" s="7">
        <f t="shared" si="7"/>
        <v>100</v>
      </c>
      <c r="R45" s="8" t="str">
        <f>IF(COUNTA(A45),IF(ISERROR(VLOOKUP(J45+X45,計算!$A$16:$B$219,2)),"",VLOOKUP(J45+X45,計算!$A$16:$B$219,2)),"")</f>
        <v/>
      </c>
      <c r="S45" s="6">
        <f t="shared" si="12"/>
        <v>100</v>
      </c>
      <c r="T45" s="7">
        <f t="shared" si="8"/>
        <v>100</v>
      </c>
      <c r="U45" s="8" t="str">
        <f>IF(COUNTA(A45),IF(ISERROR(VLOOKUP(K45+X45,計算!$A$16:$B$219,2)),"",VLOOKUP(K45+X45,計算!$A$16:$B$219,2)),"")</f>
        <v/>
      </c>
      <c r="V45" s="12" t="str">
        <f>IF(COUNTA(A45),IF(ISERROR(VLOOKUP(MIN(I45,J45,K45)+X45,計算!$A$16:$B$219,2)),"",VLOOKUP(MIN(I45,J45,K45)+X45,計算!$A$16:$B$219,2)),"")</f>
        <v/>
      </c>
      <c r="W45" s="13">
        <f t="shared" si="9"/>
        <v>0</v>
      </c>
      <c r="X45" s="13">
        <v>200</v>
      </c>
    </row>
    <row r="46" spans="1:24" x14ac:dyDescent="0.2">
      <c r="A46" s="11"/>
      <c r="B46" s="34"/>
      <c r="C46" s="11"/>
      <c r="D46" s="11"/>
      <c r="E46" s="11"/>
      <c r="F46" s="11"/>
      <c r="G46" s="11"/>
      <c r="H46" s="53" t="s">
        <v>60</v>
      </c>
      <c r="I46" s="11"/>
      <c r="J46" s="11"/>
      <c r="K46" s="11"/>
      <c r="L46" s="9">
        <f t="shared" si="6"/>
        <v>0</v>
      </c>
      <c r="M46" s="6">
        <f t="shared" si="10"/>
        <v>100</v>
      </c>
      <c r="N46" s="7">
        <f t="shared" si="1"/>
        <v>100</v>
      </c>
      <c r="O46" s="8" t="str">
        <f>IF(COUNTA(A46),IF(ISERROR(VLOOKUP(I46+X46,計算!$A$16:$B$219,2)),"",VLOOKUP(I46+X46,計算!$A$16:$B$219,2)),"")</f>
        <v/>
      </c>
      <c r="P46" s="6">
        <f t="shared" si="11"/>
        <v>100</v>
      </c>
      <c r="Q46" s="7">
        <f t="shared" si="7"/>
        <v>100</v>
      </c>
      <c r="R46" s="8" t="str">
        <f>IF(COUNTA(A46),IF(ISERROR(VLOOKUP(J46+X46,計算!$A$16:$B$219,2)),"",VLOOKUP(J46+X46,計算!$A$16:$B$219,2)),"")</f>
        <v/>
      </c>
      <c r="S46" s="6">
        <f t="shared" si="12"/>
        <v>100</v>
      </c>
      <c r="T46" s="7">
        <f t="shared" si="8"/>
        <v>100</v>
      </c>
      <c r="U46" s="8" t="str">
        <f>IF(COUNTA(A46),IF(ISERROR(VLOOKUP(K46+X46,計算!$A$16:$B$219,2)),"",VLOOKUP(K46+X46,計算!$A$16:$B$219,2)),"")</f>
        <v/>
      </c>
      <c r="V46" s="12" t="str">
        <f>IF(COUNTA(A46),IF(ISERROR(VLOOKUP(MIN(I46,J46,K46)+X46,計算!$A$16:$B$219,2)),"",VLOOKUP(MIN(I46,J46,K46)+X46,計算!$A$16:$B$219,2)),"")</f>
        <v/>
      </c>
      <c r="W46" s="13">
        <f t="shared" si="9"/>
        <v>0</v>
      </c>
      <c r="X46" s="13">
        <v>200</v>
      </c>
    </row>
    <row r="47" spans="1:24" x14ac:dyDescent="0.2">
      <c r="A47" s="11"/>
      <c r="B47" s="34"/>
      <c r="C47" s="11"/>
      <c r="D47" s="11"/>
      <c r="E47" s="11"/>
      <c r="F47" s="11"/>
      <c r="G47" s="11"/>
      <c r="H47" s="53" t="s">
        <v>60</v>
      </c>
      <c r="I47" s="11"/>
      <c r="J47" s="11"/>
      <c r="K47" s="11"/>
      <c r="L47" s="9">
        <f t="shared" si="6"/>
        <v>0</v>
      </c>
      <c r="M47" s="6">
        <f t="shared" si="10"/>
        <v>100</v>
      </c>
      <c r="N47" s="7">
        <f t="shared" si="1"/>
        <v>100</v>
      </c>
      <c r="O47" s="8" t="str">
        <f>IF(COUNTA(A47),IF(ISERROR(VLOOKUP(I47+X47,計算!$A$16:$B$219,2)),"",VLOOKUP(I47+X47,計算!$A$16:$B$219,2)),"")</f>
        <v/>
      </c>
      <c r="P47" s="6">
        <f t="shared" si="11"/>
        <v>100</v>
      </c>
      <c r="Q47" s="7">
        <f t="shared" si="7"/>
        <v>100</v>
      </c>
      <c r="R47" s="8" t="str">
        <f>IF(COUNTA(A47),IF(ISERROR(VLOOKUP(J47+X47,計算!$A$16:$B$219,2)),"",VLOOKUP(J47+X47,計算!$A$16:$B$219,2)),"")</f>
        <v/>
      </c>
      <c r="S47" s="6">
        <f t="shared" si="12"/>
        <v>100</v>
      </c>
      <c r="T47" s="7">
        <f t="shared" si="8"/>
        <v>100</v>
      </c>
      <c r="U47" s="8" t="str">
        <f>IF(COUNTA(A47),IF(ISERROR(VLOOKUP(K47+X47,計算!$A$16:$B$219,2)),"",VLOOKUP(K47+X47,計算!$A$16:$B$219,2)),"")</f>
        <v/>
      </c>
      <c r="V47" s="12" t="str">
        <f>IF(COUNTA(A47),IF(ISERROR(VLOOKUP(MIN(I47,J47,K47)+X47,計算!$A$16:$B$219,2)),"",VLOOKUP(MIN(I47,J47,K47)+X47,計算!$A$16:$B$219,2)),"")</f>
        <v/>
      </c>
      <c r="W47" s="13">
        <f t="shared" si="9"/>
        <v>0</v>
      </c>
      <c r="X47" s="13">
        <v>200</v>
      </c>
    </row>
    <row r="48" spans="1:24" x14ac:dyDescent="0.2">
      <c r="A48" s="11"/>
      <c r="B48" s="34"/>
      <c r="C48" s="11"/>
      <c r="D48" s="11"/>
      <c r="E48" s="11"/>
      <c r="F48" s="11"/>
      <c r="G48" s="11"/>
      <c r="H48" s="53" t="s">
        <v>60</v>
      </c>
      <c r="I48" s="11"/>
      <c r="J48" s="11"/>
      <c r="K48" s="11"/>
      <c r="L48" s="9">
        <f t="shared" si="6"/>
        <v>0</v>
      </c>
      <c r="M48" s="6">
        <f t="shared" si="10"/>
        <v>100</v>
      </c>
      <c r="N48" s="7">
        <f t="shared" si="1"/>
        <v>100</v>
      </c>
      <c r="O48" s="8" t="str">
        <f>IF(COUNTA(A48),IF(ISERROR(VLOOKUP(I48+X48,計算!$A$16:$B$219,2)),"",VLOOKUP(I48+X48,計算!$A$16:$B$219,2)),"")</f>
        <v/>
      </c>
      <c r="P48" s="6">
        <f t="shared" si="11"/>
        <v>100</v>
      </c>
      <c r="Q48" s="7">
        <f t="shared" si="7"/>
        <v>100</v>
      </c>
      <c r="R48" s="8" t="str">
        <f>IF(COUNTA(A48),IF(ISERROR(VLOOKUP(J48+X48,計算!$A$16:$B$219,2)),"",VLOOKUP(J48+X48,計算!$A$16:$B$219,2)),"")</f>
        <v/>
      </c>
      <c r="S48" s="6">
        <f t="shared" si="12"/>
        <v>100</v>
      </c>
      <c r="T48" s="7">
        <f t="shared" si="8"/>
        <v>100</v>
      </c>
      <c r="U48" s="8" t="str">
        <f>IF(COUNTA(A48),IF(ISERROR(VLOOKUP(K48+X48,計算!$A$16:$B$219,2)),"",VLOOKUP(K48+X48,計算!$A$16:$B$219,2)),"")</f>
        <v/>
      </c>
      <c r="V48" s="12" t="str">
        <f>IF(COUNTA(A48),IF(ISERROR(VLOOKUP(MIN(I48,J48,K48)+X48,計算!$A$16:$B$219,2)),"",VLOOKUP(MIN(I48,J48,K48)+X48,計算!$A$16:$B$219,2)),"")</f>
        <v/>
      </c>
      <c r="W48" s="13">
        <f t="shared" si="9"/>
        <v>0</v>
      </c>
      <c r="X48" s="13">
        <v>200</v>
      </c>
    </row>
    <row r="49" spans="1:24" x14ac:dyDescent="0.2">
      <c r="A49" s="11"/>
      <c r="B49" s="34"/>
      <c r="C49" s="11"/>
      <c r="D49" s="11"/>
      <c r="E49" s="11"/>
      <c r="F49" s="11"/>
      <c r="G49" s="11"/>
      <c r="H49" s="53" t="s">
        <v>60</v>
      </c>
      <c r="I49" s="11"/>
      <c r="J49" s="11"/>
      <c r="K49" s="11"/>
      <c r="L49" s="9">
        <f t="shared" si="6"/>
        <v>0</v>
      </c>
      <c r="M49" s="6">
        <f t="shared" si="10"/>
        <v>100</v>
      </c>
      <c r="N49" s="7">
        <f t="shared" si="1"/>
        <v>100</v>
      </c>
      <c r="O49" s="8" t="str">
        <f>IF(COUNTA(A49),IF(ISERROR(VLOOKUP(I49+X49,計算!$A$16:$B$219,2)),"",VLOOKUP(I49+X49,計算!$A$16:$B$219,2)),"")</f>
        <v/>
      </c>
      <c r="P49" s="6">
        <f t="shared" si="11"/>
        <v>100</v>
      </c>
      <c r="Q49" s="7">
        <f t="shared" si="7"/>
        <v>100</v>
      </c>
      <c r="R49" s="8" t="str">
        <f>IF(COUNTA(A49),IF(ISERROR(VLOOKUP(J49+X49,計算!$A$16:$B$219,2)),"",VLOOKUP(J49+X49,計算!$A$16:$B$219,2)),"")</f>
        <v/>
      </c>
      <c r="S49" s="6">
        <f t="shared" si="12"/>
        <v>100</v>
      </c>
      <c r="T49" s="7">
        <f t="shared" si="8"/>
        <v>100</v>
      </c>
      <c r="U49" s="8" t="str">
        <f>IF(COUNTA(A49),IF(ISERROR(VLOOKUP(K49+X49,計算!$A$16:$B$219,2)),"",VLOOKUP(K49+X49,計算!$A$16:$B$219,2)),"")</f>
        <v/>
      </c>
      <c r="V49" s="12" t="str">
        <f>IF(COUNTA(A49),IF(ISERROR(VLOOKUP(MIN(I49,J49,K49)+X49,計算!$A$16:$B$219,2)),"",VLOOKUP(MIN(I49,J49,K49)+X49,計算!$A$16:$B$219,2)),"")</f>
        <v/>
      </c>
      <c r="W49" s="13">
        <f t="shared" si="9"/>
        <v>0</v>
      </c>
      <c r="X49" s="13">
        <v>200</v>
      </c>
    </row>
    <row r="50" spans="1:24" x14ac:dyDescent="0.2">
      <c r="A50" s="11"/>
      <c r="B50" s="34"/>
      <c r="C50" s="11"/>
      <c r="D50" s="11"/>
      <c r="E50" s="11"/>
      <c r="F50" s="11"/>
      <c r="G50" s="11"/>
      <c r="H50" s="53" t="s">
        <v>60</v>
      </c>
      <c r="I50" s="11"/>
      <c r="J50" s="11"/>
      <c r="K50" s="11"/>
      <c r="L50" s="9">
        <f t="shared" si="6"/>
        <v>0</v>
      </c>
      <c r="M50" s="6">
        <f t="shared" si="10"/>
        <v>100</v>
      </c>
      <c r="N50" s="7">
        <f t="shared" si="1"/>
        <v>100</v>
      </c>
      <c r="O50" s="8" t="str">
        <f>IF(COUNTA(A50),IF(ISERROR(VLOOKUP(I50+X50,計算!$A$16:$B$219,2)),"",VLOOKUP(I50+X50,計算!$A$16:$B$219,2)),"")</f>
        <v/>
      </c>
      <c r="P50" s="6">
        <f t="shared" si="11"/>
        <v>100</v>
      </c>
      <c r="Q50" s="7">
        <f t="shared" si="7"/>
        <v>100</v>
      </c>
      <c r="R50" s="8" t="str">
        <f>IF(COUNTA(A50),IF(ISERROR(VLOOKUP(J50+X50,計算!$A$16:$B$219,2)),"",VLOOKUP(J50+X50,計算!$A$16:$B$219,2)),"")</f>
        <v/>
      </c>
      <c r="S50" s="6">
        <f t="shared" si="12"/>
        <v>100</v>
      </c>
      <c r="T50" s="7">
        <f t="shared" si="8"/>
        <v>100</v>
      </c>
      <c r="U50" s="8" t="str">
        <f>IF(COUNTA(A50),IF(ISERROR(VLOOKUP(K50+X50,計算!$A$16:$B$219,2)),"",VLOOKUP(K50+X50,計算!$A$16:$B$219,2)),"")</f>
        <v/>
      </c>
      <c r="V50" s="12" t="str">
        <f>IF(COUNTA(A50),IF(ISERROR(VLOOKUP(MIN(I50,J50,K50)+X50,計算!$A$16:$B$219,2)),"",VLOOKUP(MIN(I50,J50,K50)+X50,計算!$A$16:$B$219,2)),"")</f>
        <v/>
      </c>
      <c r="W50" s="13">
        <f t="shared" si="9"/>
        <v>0</v>
      </c>
      <c r="X50" s="13">
        <v>200</v>
      </c>
    </row>
    <row r="51" spans="1:24" x14ac:dyDescent="0.2">
      <c r="A51" s="11"/>
      <c r="B51" s="34"/>
      <c r="C51" s="11"/>
      <c r="D51" s="11"/>
      <c r="E51" s="11"/>
      <c r="F51" s="11"/>
      <c r="G51" s="11"/>
      <c r="H51" s="53" t="s">
        <v>60</v>
      </c>
      <c r="I51" s="11"/>
      <c r="J51" s="11"/>
      <c r="K51" s="11"/>
      <c r="L51" s="9">
        <f t="shared" si="6"/>
        <v>0</v>
      </c>
      <c r="M51" s="6">
        <f t="shared" si="10"/>
        <v>100</v>
      </c>
      <c r="N51" s="7">
        <f t="shared" si="1"/>
        <v>100</v>
      </c>
      <c r="O51" s="8" t="str">
        <f>IF(COUNTA(A51),IF(ISERROR(VLOOKUP(I51+X51,計算!$A$16:$B$219,2)),"",VLOOKUP(I51+X51,計算!$A$16:$B$219,2)),"")</f>
        <v/>
      </c>
      <c r="P51" s="6">
        <f t="shared" si="11"/>
        <v>100</v>
      </c>
      <c r="Q51" s="7">
        <f t="shared" si="7"/>
        <v>100</v>
      </c>
      <c r="R51" s="8" t="str">
        <f>IF(COUNTA(A51),IF(ISERROR(VLOOKUP(J51+X51,計算!$A$16:$B$219,2)),"",VLOOKUP(J51+X51,計算!$A$16:$B$219,2)),"")</f>
        <v/>
      </c>
      <c r="S51" s="6">
        <f t="shared" si="12"/>
        <v>100</v>
      </c>
      <c r="T51" s="7">
        <f t="shared" si="8"/>
        <v>100</v>
      </c>
      <c r="U51" s="8" t="str">
        <f>IF(COUNTA(A51),IF(ISERROR(VLOOKUP(K51+X51,計算!$A$16:$B$219,2)),"",VLOOKUP(K51+X51,計算!$A$16:$B$219,2)),"")</f>
        <v/>
      </c>
      <c r="V51" s="12" t="str">
        <f>IF(COUNTA(A51),IF(ISERROR(VLOOKUP(MIN(I51,J51,K51)+X51,計算!$A$16:$B$219,2)),"",VLOOKUP(MIN(I51,J51,K51)+X51,計算!$A$16:$B$219,2)),"")</f>
        <v/>
      </c>
      <c r="W51" s="13">
        <f t="shared" si="9"/>
        <v>0</v>
      </c>
      <c r="X51" s="13">
        <v>200</v>
      </c>
    </row>
    <row r="52" spans="1:24" x14ac:dyDescent="0.2">
      <c r="A52" s="11"/>
      <c r="B52" s="34"/>
      <c r="C52" s="11"/>
      <c r="D52" s="11"/>
      <c r="E52" s="11"/>
      <c r="F52" s="11"/>
      <c r="G52" s="11"/>
      <c r="H52" s="53" t="s">
        <v>60</v>
      </c>
      <c r="I52" s="11"/>
      <c r="J52" s="11"/>
      <c r="K52" s="11"/>
      <c r="L52" s="9">
        <f t="shared" si="6"/>
        <v>0</v>
      </c>
      <c r="M52" s="6">
        <f t="shared" si="10"/>
        <v>100</v>
      </c>
      <c r="N52" s="7">
        <f t="shared" si="1"/>
        <v>100</v>
      </c>
      <c r="O52" s="8" t="str">
        <f>IF(COUNTA(A52),IF(ISERROR(VLOOKUP(I52+X52,計算!$A$16:$B$219,2)),"",VLOOKUP(I52+X52,計算!$A$16:$B$219,2)),"")</f>
        <v/>
      </c>
      <c r="P52" s="6">
        <f t="shared" si="11"/>
        <v>100</v>
      </c>
      <c r="Q52" s="7">
        <f t="shared" si="7"/>
        <v>100</v>
      </c>
      <c r="R52" s="8" t="str">
        <f>IF(COUNTA(A52),IF(ISERROR(VLOOKUP(J52+X52,計算!$A$16:$B$219,2)),"",VLOOKUP(J52+X52,計算!$A$16:$B$219,2)),"")</f>
        <v/>
      </c>
      <c r="S52" s="6">
        <f t="shared" si="12"/>
        <v>100</v>
      </c>
      <c r="T52" s="7">
        <f t="shared" si="8"/>
        <v>100</v>
      </c>
      <c r="U52" s="8" t="str">
        <f>IF(COUNTA(A52),IF(ISERROR(VLOOKUP(K52+X52,計算!$A$16:$B$219,2)),"",VLOOKUP(K52+X52,計算!$A$16:$B$219,2)),"")</f>
        <v/>
      </c>
      <c r="V52" s="12" t="str">
        <f>IF(COUNTA(A52),IF(ISERROR(VLOOKUP(MIN(I52,J52,K52)+X52,計算!$A$16:$B$219,2)),"",VLOOKUP(MIN(I52,J52,K52)+X52,計算!$A$16:$B$219,2)),"")</f>
        <v/>
      </c>
      <c r="W52" s="13">
        <f t="shared" si="9"/>
        <v>0</v>
      </c>
      <c r="X52" s="13">
        <v>200</v>
      </c>
    </row>
    <row r="53" spans="1:24" x14ac:dyDescent="0.2">
      <c r="A53" s="11"/>
      <c r="B53" s="34"/>
      <c r="C53" s="11"/>
      <c r="D53" s="11"/>
      <c r="E53" s="11"/>
      <c r="F53" s="11"/>
      <c r="G53" s="11"/>
      <c r="H53" s="53" t="s">
        <v>60</v>
      </c>
      <c r="I53" s="11"/>
      <c r="J53" s="11"/>
      <c r="K53" s="11"/>
      <c r="L53" s="9">
        <f t="shared" si="6"/>
        <v>0</v>
      </c>
      <c r="M53" s="6">
        <f t="shared" si="10"/>
        <v>100</v>
      </c>
      <c r="N53" s="7">
        <f t="shared" si="1"/>
        <v>100</v>
      </c>
      <c r="O53" s="8" t="str">
        <f>IF(COUNTA(A53),IF(ISERROR(VLOOKUP(I53+X53,計算!$A$16:$B$219,2)),"",VLOOKUP(I53+X53,計算!$A$16:$B$219,2)),"")</f>
        <v/>
      </c>
      <c r="P53" s="6">
        <f t="shared" si="11"/>
        <v>100</v>
      </c>
      <c r="Q53" s="7">
        <f t="shared" si="7"/>
        <v>100</v>
      </c>
      <c r="R53" s="8" t="str">
        <f>IF(COUNTA(A53),IF(ISERROR(VLOOKUP(J53+X53,計算!$A$16:$B$219,2)),"",VLOOKUP(J53+X53,計算!$A$16:$B$219,2)),"")</f>
        <v/>
      </c>
      <c r="S53" s="6">
        <f t="shared" si="12"/>
        <v>100</v>
      </c>
      <c r="T53" s="7">
        <f t="shared" si="8"/>
        <v>100</v>
      </c>
      <c r="U53" s="8" t="str">
        <f>IF(COUNTA(A53),IF(ISERROR(VLOOKUP(K53+X53,計算!$A$16:$B$219,2)),"",VLOOKUP(K53+X53,計算!$A$16:$B$219,2)),"")</f>
        <v/>
      </c>
      <c r="V53" s="12" t="str">
        <f>IF(COUNTA(A53),IF(ISERROR(VLOOKUP(MIN(I53,J53,K53)+X53,計算!$A$16:$B$219,2)),"",VLOOKUP(MIN(I53,J53,K53)+X53,計算!$A$16:$B$219,2)),"")</f>
        <v/>
      </c>
      <c r="W53" s="13">
        <f t="shared" si="9"/>
        <v>0</v>
      </c>
      <c r="X53" s="13">
        <v>200</v>
      </c>
    </row>
    <row r="54" spans="1:24" x14ac:dyDescent="0.2">
      <c r="A54" s="11"/>
      <c r="B54" s="34"/>
      <c r="C54" s="11"/>
      <c r="D54" s="11"/>
      <c r="E54" s="11"/>
      <c r="F54" s="11"/>
      <c r="G54" s="11"/>
      <c r="H54" s="53" t="s">
        <v>60</v>
      </c>
      <c r="I54" s="11"/>
      <c r="J54" s="11"/>
      <c r="K54" s="11"/>
      <c r="L54" s="9">
        <f t="shared" si="6"/>
        <v>0</v>
      </c>
      <c r="M54" s="6">
        <f t="shared" si="10"/>
        <v>100</v>
      </c>
      <c r="N54" s="7">
        <f t="shared" si="1"/>
        <v>100</v>
      </c>
      <c r="O54" s="8" t="str">
        <f>IF(COUNTA(A54),IF(ISERROR(VLOOKUP(I54+X54,計算!$A$16:$B$219,2)),"",VLOOKUP(I54+X54,計算!$A$16:$B$219,2)),"")</f>
        <v/>
      </c>
      <c r="P54" s="6">
        <f t="shared" si="11"/>
        <v>100</v>
      </c>
      <c r="Q54" s="7">
        <f t="shared" si="7"/>
        <v>100</v>
      </c>
      <c r="R54" s="8" t="str">
        <f>IF(COUNTA(A54),IF(ISERROR(VLOOKUP(J54+X54,計算!$A$16:$B$219,2)),"",VLOOKUP(J54+X54,計算!$A$16:$B$219,2)),"")</f>
        <v/>
      </c>
      <c r="S54" s="6">
        <f t="shared" si="12"/>
        <v>100</v>
      </c>
      <c r="T54" s="7">
        <f t="shared" si="8"/>
        <v>100</v>
      </c>
      <c r="U54" s="8" t="str">
        <f>IF(COUNTA(A54),IF(ISERROR(VLOOKUP(K54+X54,計算!$A$16:$B$219,2)),"",VLOOKUP(K54+X54,計算!$A$16:$B$219,2)),"")</f>
        <v/>
      </c>
      <c r="V54" s="12" t="str">
        <f>IF(COUNTA(A54),IF(ISERROR(VLOOKUP(MIN(I54,J54,K54)+X54,計算!$A$16:$B$219,2)),"",VLOOKUP(MIN(I54,J54,K54)+X54,計算!$A$16:$B$219,2)),"")</f>
        <v/>
      </c>
      <c r="W54" s="13">
        <f t="shared" si="9"/>
        <v>0</v>
      </c>
      <c r="X54" s="13">
        <v>200</v>
      </c>
    </row>
    <row r="55" spans="1:24" x14ac:dyDescent="0.2">
      <c r="A55" s="11"/>
      <c r="B55" s="34"/>
      <c r="C55" s="11"/>
      <c r="D55" s="11"/>
      <c r="E55" s="11"/>
      <c r="F55" s="11"/>
      <c r="G55" s="11"/>
      <c r="H55" s="53" t="s">
        <v>60</v>
      </c>
      <c r="I55" s="11"/>
      <c r="J55" s="11"/>
      <c r="K55" s="11"/>
      <c r="L55" s="9">
        <f t="shared" si="6"/>
        <v>0</v>
      </c>
      <c r="M55" s="6">
        <f t="shared" si="10"/>
        <v>100</v>
      </c>
      <c r="N55" s="7">
        <f t="shared" si="1"/>
        <v>100</v>
      </c>
      <c r="O55" s="8" t="str">
        <f>IF(COUNTA(A55),IF(ISERROR(VLOOKUP(I55+X55,計算!$A$16:$B$219,2)),"",VLOOKUP(I55+X55,計算!$A$16:$B$219,2)),"")</f>
        <v/>
      </c>
      <c r="P55" s="6">
        <f t="shared" si="11"/>
        <v>100</v>
      </c>
      <c r="Q55" s="7">
        <f t="shared" si="7"/>
        <v>100</v>
      </c>
      <c r="R55" s="8" t="str">
        <f>IF(COUNTA(A55),IF(ISERROR(VLOOKUP(J55+X55,計算!$A$16:$B$219,2)),"",VLOOKUP(J55+X55,計算!$A$16:$B$219,2)),"")</f>
        <v/>
      </c>
      <c r="S55" s="6">
        <f t="shared" si="12"/>
        <v>100</v>
      </c>
      <c r="T55" s="7">
        <f t="shared" si="8"/>
        <v>100</v>
      </c>
      <c r="U55" s="8" t="str">
        <f>IF(COUNTA(A55),IF(ISERROR(VLOOKUP(K55+X55,計算!$A$16:$B$219,2)),"",VLOOKUP(K55+X55,計算!$A$16:$B$219,2)),"")</f>
        <v/>
      </c>
      <c r="V55" s="12" t="str">
        <f>IF(COUNTA(A55),IF(ISERROR(VLOOKUP(MIN(I55,J55,K55)+X55,計算!$A$16:$B$219,2)),"",VLOOKUP(MIN(I55,J55,K55)+X55,計算!$A$16:$B$219,2)),"")</f>
        <v/>
      </c>
      <c r="W55" s="13">
        <f t="shared" si="9"/>
        <v>0</v>
      </c>
      <c r="X55" s="13">
        <v>200</v>
      </c>
    </row>
    <row r="56" spans="1:24" x14ac:dyDescent="0.2">
      <c r="A56" s="11"/>
      <c r="B56" s="34"/>
      <c r="C56" s="11"/>
      <c r="D56" s="11"/>
      <c r="E56" s="11"/>
      <c r="F56" s="11"/>
      <c r="G56" s="11"/>
      <c r="H56" s="53" t="s">
        <v>60</v>
      </c>
      <c r="I56" s="11"/>
      <c r="J56" s="11"/>
      <c r="K56" s="11"/>
      <c r="L56" s="9">
        <f t="shared" si="6"/>
        <v>0</v>
      </c>
      <c r="M56" s="6">
        <f t="shared" si="10"/>
        <v>100</v>
      </c>
      <c r="N56" s="7">
        <f t="shared" si="1"/>
        <v>100</v>
      </c>
      <c r="O56" s="8" t="str">
        <f>IF(COUNTA(A56),IF(ISERROR(VLOOKUP(I56+X56,計算!$A$16:$B$219,2)),"",VLOOKUP(I56+X56,計算!$A$16:$B$219,2)),"")</f>
        <v/>
      </c>
      <c r="P56" s="6">
        <f t="shared" si="11"/>
        <v>100</v>
      </c>
      <c r="Q56" s="7">
        <f t="shared" si="7"/>
        <v>100</v>
      </c>
      <c r="R56" s="8" t="str">
        <f>IF(COUNTA(A56),IF(ISERROR(VLOOKUP(J56+X56,計算!$A$16:$B$219,2)),"",VLOOKUP(J56+X56,計算!$A$16:$B$219,2)),"")</f>
        <v/>
      </c>
      <c r="S56" s="6">
        <f t="shared" si="12"/>
        <v>100</v>
      </c>
      <c r="T56" s="7">
        <f t="shared" si="8"/>
        <v>100</v>
      </c>
      <c r="U56" s="8" t="str">
        <f>IF(COUNTA(A56),IF(ISERROR(VLOOKUP(K56+X56,計算!$A$16:$B$219,2)),"",VLOOKUP(K56+X56,計算!$A$16:$B$219,2)),"")</f>
        <v/>
      </c>
      <c r="V56" s="12" t="str">
        <f>IF(COUNTA(A56),IF(ISERROR(VLOOKUP(MIN(I56,J56,K56)+X56,計算!$A$16:$B$219,2)),"",VLOOKUP(MIN(I56,J56,K56)+X56,計算!$A$16:$B$219,2)),"")</f>
        <v/>
      </c>
      <c r="W56" s="13">
        <f t="shared" si="9"/>
        <v>0</v>
      </c>
      <c r="X56" s="13">
        <v>200</v>
      </c>
    </row>
    <row r="57" spans="1:24" x14ac:dyDescent="0.2">
      <c r="A57" s="11"/>
      <c r="B57" s="34"/>
      <c r="C57" s="11"/>
      <c r="D57" s="11"/>
      <c r="E57" s="11"/>
      <c r="F57" s="11"/>
      <c r="G57" s="11"/>
      <c r="H57" s="53" t="s">
        <v>60</v>
      </c>
      <c r="I57" s="11"/>
      <c r="J57" s="11"/>
      <c r="K57" s="11"/>
      <c r="L57" s="9">
        <f t="shared" si="6"/>
        <v>0</v>
      </c>
      <c r="M57" s="6">
        <f t="shared" si="10"/>
        <v>100</v>
      </c>
      <c r="N57" s="7">
        <f t="shared" si="1"/>
        <v>100</v>
      </c>
      <c r="O57" s="8" t="str">
        <f>IF(COUNTA(A57),IF(ISERROR(VLOOKUP(I57+X57,計算!$A$16:$B$219,2)),"",VLOOKUP(I57+X57,計算!$A$16:$B$219,2)),"")</f>
        <v/>
      </c>
      <c r="P57" s="6">
        <f t="shared" si="11"/>
        <v>100</v>
      </c>
      <c r="Q57" s="7">
        <f t="shared" si="7"/>
        <v>100</v>
      </c>
      <c r="R57" s="8" t="str">
        <f>IF(COUNTA(A57),IF(ISERROR(VLOOKUP(J57+X57,計算!$A$16:$B$219,2)),"",VLOOKUP(J57+X57,計算!$A$16:$B$219,2)),"")</f>
        <v/>
      </c>
      <c r="S57" s="6">
        <f t="shared" si="12"/>
        <v>100</v>
      </c>
      <c r="T57" s="7">
        <f t="shared" si="8"/>
        <v>100</v>
      </c>
      <c r="U57" s="8" t="str">
        <f>IF(COUNTA(A57),IF(ISERROR(VLOOKUP(K57+X57,計算!$A$16:$B$219,2)),"",VLOOKUP(K57+X57,計算!$A$16:$B$219,2)),"")</f>
        <v/>
      </c>
      <c r="V57" s="12" t="str">
        <f>IF(COUNTA(A57),IF(ISERROR(VLOOKUP(MIN(I57,J57,K57)+X57,計算!$A$16:$B$219,2)),"",VLOOKUP(MIN(I57,J57,K57)+X57,計算!$A$16:$B$219,2)),"")</f>
        <v/>
      </c>
      <c r="W57" s="13">
        <f t="shared" si="9"/>
        <v>0</v>
      </c>
      <c r="X57" s="13">
        <v>200</v>
      </c>
    </row>
    <row r="58" spans="1:24" x14ac:dyDescent="0.2">
      <c r="A58" s="11"/>
      <c r="B58" s="34"/>
      <c r="C58" s="11"/>
      <c r="D58" s="11"/>
      <c r="E58" s="11"/>
      <c r="F58" s="11"/>
      <c r="G58" s="11"/>
      <c r="H58" s="53" t="s">
        <v>60</v>
      </c>
      <c r="I58" s="11"/>
      <c r="J58" s="11"/>
      <c r="K58" s="11"/>
      <c r="L58" s="9">
        <f t="shared" si="6"/>
        <v>0</v>
      </c>
      <c r="M58" s="6">
        <f t="shared" si="10"/>
        <v>100</v>
      </c>
      <c r="N58" s="7">
        <f t="shared" si="1"/>
        <v>100</v>
      </c>
      <c r="O58" s="8" t="str">
        <f>IF(COUNTA(A58),IF(ISERROR(VLOOKUP(I58+X58,計算!$A$16:$B$219,2)),"",VLOOKUP(I58+X58,計算!$A$16:$B$219,2)),"")</f>
        <v/>
      </c>
      <c r="P58" s="6">
        <f t="shared" si="11"/>
        <v>100</v>
      </c>
      <c r="Q58" s="7">
        <f t="shared" si="7"/>
        <v>100</v>
      </c>
      <c r="R58" s="8" t="str">
        <f>IF(COUNTA(A58),IF(ISERROR(VLOOKUP(J58+X58,計算!$A$16:$B$219,2)),"",VLOOKUP(J58+X58,計算!$A$16:$B$219,2)),"")</f>
        <v/>
      </c>
      <c r="S58" s="6">
        <f t="shared" si="12"/>
        <v>100</v>
      </c>
      <c r="T58" s="7">
        <f t="shared" si="8"/>
        <v>100</v>
      </c>
      <c r="U58" s="8" t="str">
        <f>IF(COUNTA(A58),IF(ISERROR(VLOOKUP(K58+X58,計算!$A$16:$B$219,2)),"",VLOOKUP(K58+X58,計算!$A$16:$B$219,2)),"")</f>
        <v/>
      </c>
      <c r="V58" s="12" t="str">
        <f>IF(COUNTA(A58),IF(ISERROR(VLOOKUP(MIN(I58,J58,K58)+X58,計算!$A$16:$B$219,2)),"",VLOOKUP(MIN(I58,J58,K58)+X58,計算!$A$16:$B$219,2)),"")</f>
        <v/>
      </c>
      <c r="W58" s="13">
        <f t="shared" si="9"/>
        <v>0</v>
      </c>
      <c r="X58" s="13">
        <v>200</v>
      </c>
    </row>
    <row r="59" spans="1:24" x14ac:dyDescent="0.2">
      <c r="A59" s="11"/>
      <c r="B59" s="34"/>
      <c r="C59" s="11"/>
      <c r="D59" s="11"/>
      <c r="E59" s="11"/>
      <c r="F59" s="11"/>
      <c r="G59" s="11"/>
      <c r="H59" s="53" t="s">
        <v>60</v>
      </c>
      <c r="I59" s="11"/>
      <c r="J59" s="11"/>
      <c r="K59" s="11"/>
      <c r="L59" s="9">
        <f t="shared" si="6"/>
        <v>0</v>
      </c>
      <c r="M59" s="6">
        <f t="shared" si="10"/>
        <v>100</v>
      </c>
      <c r="N59" s="7">
        <f t="shared" si="1"/>
        <v>100</v>
      </c>
      <c r="O59" s="8" t="str">
        <f>IF(COUNTA(A59),IF(ISERROR(VLOOKUP(I59+X59,計算!$A$16:$B$219,2)),"",VLOOKUP(I59+X59,計算!$A$16:$B$219,2)),"")</f>
        <v/>
      </c>
      <c r="P59" s="6">
        <f t="shared" si="11"/>
        <v>100</v>
      </c>
      <c r="Q59" s="7">
        <f t="shared" si="7"/>
        <v>100</v>
      </c>
      <c r="R59" s="8" t="str">
        <f>IF(COUNTA(A59),IF(ISERROR(VLOOKUP(J59+X59,計算!$A$16:$B$219,2)),"",VLOOKUP(J59+X59,計算!$A$16:$B$219,2)),"")</f>
        <v/>
      </c>
      <c r="S59" s="6">
        <f t="shared" si="12"/>
        <v>100</v>
      </c>
      <c r="T59" s="7">
        <f t="shared" si="8"/>
        <v>100</v>
      </c>
      <c r="U59" s="8" t="str">
        <f>IF(COUNTA(A59),IF(ISERROR(VLOOKUP(K59+X59,計算!$A$16:$B$219,2)),"",VLOOKUP(K59+X59,計算!$A$16:$B$219,2)),"")</f>
        <v/>
      </c>
      <c r="V59" s="12" t="str">
        <f>IF(COUNTA(A59),IF(ISERROR(VLOOKUP(MIN(I59,J59,K59)+X59,計算!$A$16:$B$219,2)),"",VLOOKUP(MIN(I59,J59,K59)+X59,計算!$A$16:$B$219,2)),"")</f>
        <v/>
      </c>
      <c r="W59" s="13">
        <f t="shared" si="9"/>
        <v>0</v>
      </c>
      <c r="X59" s="13">
        <v>200</v>
      </c>
    </row>
    <row r="60" spans="1:24" x14ac:dyDescent="0.2">
      <c r="A60" s="11"/>
      <c r="B60" s="34"/>
      <c r="C60" s="11"/>
      <c r="D60" s="11"/>
      <c r="E60" s="11"/>
      <c r="F60" s="11"/>
      <c r="G60" s="11"/>
      <c r="H60" s="53" t="s">
        <v>60</v>
      </c>
      <c r="I60" s="11"/>
      <c r="J60" s="11"/>
      <c r="K60" s="11"/>
      <c r="L60" s="9">
        <f t="shared" si="6"/>
        <v>0</v>
      </c>
      <c r="M60" s="6">
        <f t="shared" si="10"/>
        <v>100</v>
      </c>
      <c r="N60" s="7">
        <f t="shared" si="1"/>
        <v>100</v>
      </c>
      <c r="O60" s="8" t="str">
        <f>IF(COUNTA(A60),IF(ISERROR(VLOOKUP(I60+X60,計算!$A$16:$B$219,2)),"",VLOOKUP(I60+X60,計算!$A$16:$B$219,2)),"")</f>
        <v/>
      </c>
      <c r="P60" s="6">
        <f t="shared" si="11"/>
        <v>100</v>
      </c>
      <c r="Q60" s="7">
        <f t="shared" si="7"/>
        <v>100</v>
      </c>
      <c r="R60" s="8" t="str">
        <f>IF(COUNTA(A60),IF(ISERROR(VLOOKUP(J60+X60,計算!$A$16:$B$219,2)),"",VLOOKUP(J60+X60,計算!$A$16:$B$219,2)),"")</f>
        <v/>
      </c>
      <c r="S60" s="6">
        <f t="shared" si="12"/>
        <v>100</v>
      </c>
      <c r="T60" s="7">
        <f t="shared" si="8"/>
        <v>100</v>
      </c>
      <c r="U60" s="8" t="str">
        <f>IF(COUNTA(A60),IF(ISERROR(VLOOKUP(K60+X60,計算!$A$16:$B$219,2)),"",VLOOKUP(K60+X60,計算!$A$16:$B$219,2)),"")</f>
        <v/>
      </c>
      <c r="V60" s="12" t="str">
        <f>IF(COUNTA(A60),IF(ISERROR(VLOOKUP(MIN(I60,J60,K60)+X60,計算!$A$16:$B$219,2)),"",VLOOKUP(MIN(I60,J60,K60)+X60,計算!$A$16:$B$219,2)),"")</f>
        <v/>
      </c>
      <c r="W60" s="13">
        <f t="shared" si="9"/>
        <v>0</v>
      </c>
      <c r="X60" s="13">
        <v>200</v>
      </c>
    </row>
    <row r="61" spans="1:24" x14ac:dyDescent="0.2">
      <c r="A61" s="11"/>
      <c r="B61" s="34"/>
      <c r="C61" s="11"/>
      <c r="D61" s="11"/>
      <c r="E61" s="11"/>
      <c r="F61" s="11"/>
      <c r="G61" s="11"/>
      <c r="H61" s="53" t="s">
        <v>60</v>
      </c>
      <c r="I61" s="11"/>
      <c r="J61" s="11"/>
      <c r="K61" s="11"/>
      <c r="L61" s="9">
        <f t="shared" si="6"/>
        <v>0</v>
      </c>
      <c r="M61" s="6">
        <f t="shared" si="10"/>
        <v>100</v>
      </c>
      <c r="N61" s="7">
        <f t="shared" si="1"/>
        <v>100</v>
      </c>
      <c r="O61" s="8" t="str">
        <f>IF(COUNTA(A61),IF(ISERROR(VLOOKUP(I61+X61,計算!$A$16:$B$219,2)),"",VLOOKUP(I61+X61,計算!$A$16:$B$219,2)),"")</f>
        <v/>
      </c>
      <c r="P61" s="6">
        <f t="shared" si="11"/>
        <v>100</v>
      </c>
      <c r="Q61" s="7">
        <f t="shared" si="7"/>
        <v>100</v>
      </c>
      <c r="R61" s="8" t="str">
        <f>IF(COUNTA(A61),IF(ISERROR(VLOOKUP(J61+X61,計算!$A$16:$B$219,2)),"",VLOOKUP(J61+X61,計算!$A$16:$B$219,2)),"")</f>
        <v/>
      </c>
      <c r="S61" s="6">
        <f t="shared" si="12"/>
        <v>100</v>
      </c>
      <c r="T61" s="7">
        <f t="shared" si="8"/>
        <v>100</v>
      </c>
      <c r="U61" s="8" t="str">
        <f>IF(COUNTA(A61),IF(ISERROR(VLOOKUP(K61+X61,計算!$A$16:$B$219,2)),"",VLOOKUP(K61+X61,計算!$A$16:$B$219,2)),"")</f>
        <v/>
      </c>
      <c r="V61" s="12" t="str">
        <f>IF(COUNTA(A61),IF(ISERROR(VLOOKUP(MIN(I61,J61,K61)+X61,計算!$A$16:$B$219,2)),"",VLOOKUP(MIN(I61,J61,K61)+X61,計算!$A$16:$B$219,2)),"")</f>
        <v/>
      </c>
      <c r="W61" s="13">
        <f t="shared" si="9"/>
        <v>0</v>
      </c>
      <c r="X61" s="13">
        <v>200</v>
      </c>
    </row>
    <row r="62" spans="1:24" x14ac:dyDescent="0.2">
      <c r="A62" s="11"/>
      <c r="B62" s="34"/>
      <c r="C62" s="11"/>
      <c r="D62" s="11"/>
      <c r="E62" s="11"/>
      <c r="F62" s="11"/>
      <c r="G62" s="11"/>
      <c r="H62" s="53" t="s">
        <v>60</v>
      </c>
      <c r="I62" s="11"/>
      <c r="J62" s="11"/>
      <c r="K62" s="11"/>
      <c r="L62" s="9">
        <f t="shared" si="6"/>
        <v>0</v>
      </c>
      <c r="M62" s="6">
        <f t="shared" si="10"/>
        <v>100</v>
      </c>
      <c r="N62" s="7">
        <f t="shared" si="1"/>
        <v>100</v>
      </c>
      <c r="O62" s="8" t="str">
        <f>IF(COUNTA(A62),IF(ISERROR(VLOOKUP(I62+X62,計算!$A$16:$B$219,2)),"",VLOOKUP(I62+X62,計算!$A$16:$B$219,2)),"")</f>
        <v/>
      </c>
      <c r="P62" s="6">
        <f t="shared" si="11"/>
        <v>100</v>
      </c>
      <c r="Q62" s="7">
        <f t="shared" si="7"/>
        <v>100</v>
      </c>
      <c r="R62" s="8" t="str">
        <f>IF(COUNTA(A62),IF(ISERROR(VLOOKUP(J62+X62,計算!$A$16:$B$219,2)),"",VLOOKUP(J62+X62,計算!$A$16:$B$219,2)),"")</f>
        <v/>
      </c>
      <c r="S62" s="6">
        <f t="shared" si="12"/>
        <v>100</v>
      </c>
      <c r="T62" s="7">
        <f t="shared" si="8"/>
        <v>100</v>
      </c>
      <c r="U62" s="8" t="str">
        <f>IF(COUNTA(A62),IF(ISERROR(VLOOKUP(K62+X62,計算!$A$16:$B$219,2)),"",VLOOKUP(K62+X62,計算!$A$16:$B$219,2)),"")</f>
        <v/>
      </c>
      <c r="V62" s="12" t="str">
        <f>IF(COUNTA(A62),IF(ISERROR(VLOOKUP(MIN(I62,J62,K62)+X62,計算!$A$16:$B$219,2)),"",VLOOKUP(MIN(I62,J62,K62)+X62,計算!$A$16:$B$219,2)),"")</f>
        <v/>
      </c>
      <c r="W62" s="13">
        <f t="shared" si="9"/>
        <v>0</v>
      </c>
      <c r="X62" s="13">
        <v>200</v>
      </c>
    </row>
    <row r="63" spans="1:24" x14ac:dyDescent="0.2">
      <c r="A63" s="11"/>
      <c r="B63" s="34"/>
      <c r="C63" s="11"/>
      <c r="D63" s="11"/>
      <c r="E63" s="11"/>
      <c r="F63" s="11"/>
      <c r="G63" s="11"/>
      <c r="H63" s="53" t="s">
        <v>60</v>
      </c>
      <c r="I63" s="11"/>
      <c r="J63" s="11"/>
      <c r="K63" s="11"/>
      <c r="L63" s="9">
        <f t="shared" si="6"/>
        <v>0</v>
      </c>
      <c r="M63" s="6">
        <f t="shared" si="10"/>
        <v>100</v>
      </c>
      <c r="N63" s="7">
        <f t="shared" si="1"/>
        <v>100</v>
      </c>
      <c r="O63" s="8" t="str">
        <f>IF(COUNTA(A63),IF(ISERROR(VLOOKUP(I63+X63,計算!$A$16:$B$219,2)),"",VLOOKUP(I63+X63,計算!$A$16:$B$219,2)),"")</f>
        <v/>
      </c>
      <c r="P63" s="6">
        <f t="shared" si="11"/>
        <v>100</v>
      </c>
      <c r="Q63" s="7">
        <f t="shared" si="7"/>
        <v>100</v>
      </c>
      <c r="R63" s="8" t="str">
        <f>IF(COUNTA(A63),IF(ISERROR(VLOOKUP(J63+X63,計算!$A$16:$B$219,2)),"",VLOOKUP(J63+X63,計算!$A$16:$B$219,2)),"")</f>
        <v/>
      </c>
      <c r="S63" s="6">
        <f t="shared" si="12"/>
        <v>100</v>
      </c>
      <c r="T63" s="7">
        <f t="shared" si="8"/>
        <v>100</v>
      </c>
      <c r="U63" s="8" t="str">
        <f>IF(COUNTA(A63),IF(ISERROR(VLOOKUP(K63+X63,計算!$A$16:$B$219,2)),"",VLOOKUP(K63+X63,計算!$A$16:$B$219,2)),"")</f>
        <v/>
      </c>
      <c r="V63" s="12" t="str">
        <f>IF(COUNTA(A63),IF(ISERROR(VLOOKUP(MIN(I63,J63,K63)+X63,計算!$A$16:$B$219,2)),"",VLOOKUP(MIN(I63,J63,K63)+X63,計算!$A$16:$B$219,2)),"")</f>
        <v/>
      </c>
      <c r="W63" s="13">
        <f t="shared" si="9"/>
        <v>0</v>
      </c>
      <c r="X63" s="13">
        <v>200</v>
      </c>
    </row>
    <row r="64" spans="1:24" x14ac:dyDescent="0.2">
      <c r="A64" s="11"/>
      <c r="B64" s="34"/>
      <c r="C64" s="11"/>
      <c r="D64" s="11"/>
      <c r="E64" s="11"/>
      <c r="F64" s="11"/>
      <c r="G64" s="11"/>
      <c r="H64" s="53" t="s">
        <v>60</v>
      </c>
      <c r="I64" s="11"/>
      <c r="J64" s="11"/>
      <c r="K64" s="11"/>
      <c r="L64" s="9">
        <f t="shared" si="6"/>
        <v>0</v>
      </c>
      <c r="M64" s="6">
        <f t="shared" si="10"/>
        <v>100</v>
      </c>
      <c r="N64" s="7">
        <f t="shared" si="1"/>
        <v>100</v>
      </c>
      <c r="O64" s="8" t="str">
        <f>IF(COUNTA(A64),IF(ISERROR(VLOOKUP(I64+X64,計算!$A$16:$B$219,2)),"",VLOOKUP(I64+X64,計算!$A$16:$B$219,2)),"")</f>
        <v/>
      </c>
      <c r="P64" s="6">
        <f t="shared" si="11"/>
        <v>100</v>
      </c>
      <c r="Q64" s="7">
        <f t="shared" si="7"/>
        <v>100</v>
      </c>
      <c r="R64" s="8" t="str">
        <f>IF(COUNTA(A64),IF(ISERROR(VLOOKUP(J64+X64,計算!$A$16:$B$219,2)),"",VLOOKUP(J64+X64,計算!$A$16:$B$219,2)),"")</f>
        <v/>
      </c>
      <c r="S64" s="6">
        <f t="shared" si="12"/>
        <v>100</v>
      </c>
      <c r="T64" s="7">
        <f t="shared" si="8"/>
        <v>100</v>
      </c>
      <c r="U64" s="8" t="str">
        <f>IF(COUNTA(A64),IF(ISERROR(VLOOKUP(K64+X64,計算!$A$16:$B$219,2)),"",VLOOKUP(K64+X64,計算!$A$16:$B$219,2)),"")</f>
        <v/>
      </c>
      <c r="V64" s="12" t="str">
        <f>IF(COUNTA(A64),IF(ISERROR(VLOOKUP(MIN(I64,J64,K64)+X64,計算!$A$16:$B$219,2)),"",VLOOKUP(MIN(I64,J64,K64)+X64,計算!$A$16:$B$219,2)),"")</f>
        <v/>
      </c>
      <c r="W64" s="13">
        <f t="shared" si="9"/>
        <v>0</v>
      </c>
      <c r="X64" s="13">
        <v>200</v>
      </c>
    </row>
    <row r="65" spans="1:24" x14ac:dyDescent="0.2">
      <c r="A65" s="11"/>
      <c r="B65" s="34"/>
      <c r="C65" s="11"/>
      <c r="D65" s="11"/>
      <c r="E65" s="11"/>
      <c r="F65" s="11"/>
      <c r="G65" s="11"/>
      <c r="H65" s="53" t="s">
        <v>60</v>
      </c>
      <c r="I65" s="11"/>
      <c r="J65" s="11"/>
      <c r="K65" s="11"/>
      <c r="L65" s="9">
        <f t="shared" si="6"/>
        <v>0</v>
      </c>
      <c r="M65" s="6">
        <f t="shared" si="10"/>
        <v>100</v>
      </c>
      <c r="N65" s="7">
        <f t="shared" si="1"/>
        <v>100</v>
      </c>
      <c r="O65" s="8" t="str">
        <f>IF(COUNTA(A65),IF(ISERROR(VLOOKUP(I65+X65,計算!$A$16:$B$219,2)),"",VLOOKUP(I65+X65,計算!$A$16:$B$219,2)),"")</f>
        <v/>
      </c>
      <c r="P65" s="6">
        <f t="shared" si="11"/>
        <v>100</v>
      </c>
      <c r="Q65" s="7">
        <f t="shared" si="7"/>
        <v>100</v>
      </c>
      <c r="R65" s="8" t="str">
        <f>IF(COUNTA(A65),IF(ISERROR(VLOOKUP(J65+X65,計算!$A$16:$B$219,2)),"",VLOOKUP(J65+X65,計算!$A$16:$B$219,2)),"")</f>
        <v/>
      </c>
      <c r="S65" s="6">
        <f t="shared" si="12"/>
        <v>100</v>
      </c>
      <c r="T65" s="7">
        <f t="shared" si="8"/>
        <v>100</v>
      </c>
      <c r="U65" s="8" t="str">
        <f>IF(COUNTA(A65),IF(ISERROR(VLOOKUP(K65+X65,計算!$A$16:$B$219,2)),"",VLOOKUP(K65+X65,計算!$A$16:$B$219,2)),"")</f>
        <v/>
      </c>
      <c r="V65" s="12" t="str">
        <f>IF(COUNTA(A65),IF(ISERROR(VLOOKUP(MIN(I65,J65,K65)+X65,計算!$A$16:$B$219,2)),"",VLOOKUP(MIN(I65,J65,K65)+X65,計算!$A$16:$B$219,2)),"")</f>
        <v/>
      </c>
      <c r="W65" s="13">
        <f t="shared" si="9"/>
        <v>0</v>
      </c>
      <c r="X65" s="13">
        <v>200</v>
      </c>
    </row>
    <row r="66" spans="1:24" x14ac:dyDescent="0.2">
      <c r="A66" s="11"/>
      <c r="B66" s="34"/>
      <c r="C66" s="11"/>
      <c r="D66" s="11"/>
      <c r="E66" s="11"/>
      <c r="F66" s="11"/>
      <c r="G66" s="11"/>
      <c r="H66" s="53" t="s">
        <v>60</v>
      </c>
      <c r="I66" s="11"/>
      <c r="J66" s="11"/>
      <c r="K66" s="11"/>
      <c r="L66" s="9">
        <f t="shared" si="6"/>
        <v>0</v>
      </c>
      <c r="M66" s="6">
        <f t="shared" si="10"/>
        <v>100</v>
      </c>
      <c r="N66" s="7">
        <f t="shared" si="1"/>
        <v>100</v>
      </c>
      <c r="O66" s="8" t="str">
        <f>IF(COUNTA(A66),IF(ISERROR(VLOOKUP(I66+X66,計算!$A$16:$B$219,2)),"",VLOOKUP(I66+X66,計算!$A$16:$B$219,2)),"")</f>
        <v/>
      </c>
      <c r="P66" s="6">
        <f t="shared" si="11"/>
        <v>100</v>
      </c>
      <c r="Q66" s="7">
        <f t="shared" si="7"/>
        <v>100</v>
      </c>
      <c r="R66" s="8" t="str">
        <f>IF(COUNTA(A66),IF(ISERROR(VLOOKUP(J66+X66,計算!$A$16:$B$219,2)),"",VLOOKUP(J66+X66,計算!$A$16:$B$219,2)),"")</f>
        <v/>
      </c>
      <c r="S66" s="6">
        <f t="shared" si="12"/>
        <v>100</v>
      </c>
      <c r="T66" s="7">
        <f t="shared" si="8"/>
        <v>100</v>
      </c>
      <c r="U66" s="8" t="str">
        <f>IF(COUNTA(A66),IF(ISERROR(VLOOKUP(K66+X66,計算!$A$16:$B$219,2)),"",VLOOKUP(K66+X66,計算!$A$16:$B$219,2)),"")</f>
        <v/>
      </c>
      <c r="V66" s="12" t="str">
        <f>IF(COUNTA(A66),IF(ISERROR(VLOOKUP(MIN(I66,J66,K66)+X66,計算!$A$16:$B$219,2)),"",VLOOKUP(MIN(I66,J66,K66)+X66,計算!$A$16:$B$219,2)),"")</f>
        <v/>
      </c>
      <c r="W66" s="13">
        <f t="shared" si="9"/>
        <v>0</v>
      </c>
      <c r="X66" s="13">
        <v>200</v>
      </c>
    </row>
    <row r="67" spans="1:24" x14ac:dyDescent="0.2">
      <c r="A67" s="11"/>
      <c r="B67" s="34"/>
      <c r="C67" s="11"/>
      <c r="D67" s="11"/>
      <c r="E67" s="11"/>
      <c r="F67" s="11"/>
      <c r="G67" s="11"/>
      <c r="H67" s="53" t="s">
        <v>60</v>
      </c>
      <c r="I67" s="11"/>
      <c r="J67" s="11"/>
      <c r="K67" s="11"/>
      <c r="L67" s="9">
        <f t="shared" si="6"/>
        <v>0</v>
      </c>
      <c r="M67" s="6">
        <f t="shared" si="10"/>
        <v>100</v>
      </c>
      <c r="N67" s="7">
        <f t="shared" si="1"/>
        <v>100</v>
      </c>
      <c r="O67" s="8" t="str">
        <f>IF(COUNTA(A67),IF(ISERROR(VLOOKUP(I67+X67,計算!$A$16:$B$219,2)),"",VLOOKUP(I67+X67,計算!$A$16:$B$219,2)),"")</f>
        <v/>
      </c>
      <c r="P67" s="6">
        <f t="shared" si="11"/>
        <v>100</v>
      </c>
      <c r="Q67" s="7">
        <f t="shared" si="7"/>
        <v>100</v>
      </c>
      <c r="R67" s="8" t="str">
        <f>IF(COUNTA(A67),IF(ISERROR(VLOOKUP(J67+X67,計算!$A$16:$B$219,2)),"",VLOOKUP(J67+X67,計算!$A$16:$B$219,2)),"")</f>
        <v/>
      </c>
      <c r="S67" s="6">
        <f t="shared" si="12"/>
        <v>100</v>
      </c>
      <c r="T67" s="7">
        <f t="shared" si="8"/>
        <v>100</v>
      </c>
      <c r="U67" s="8" t="str">
        <f>IF(COUNTA(A67),IF(ISERROR(VLOOKUP(K67+X67,計算!$A$16:$B$219,2)),"",VLOOKUP(K67+X67,計算!$A$16:$B$219,2)),"")</f>
        <v/>
      </c>
      <c r="V67" s="12" t="str">
        <f>IF(COUNTA(A67),IF(ISERROR(VLOOKUP(MIN(I67,J67,K67)+X67,計算!$A$16:$B$219,2)),"",VLOOKUP(MIN(I67,J67,K67)+X67,計算!$A$16:$B$219,2)),"")</f>
        <v/>
      </c>
      <c r="W67" s="13">
        <f t="shared" si="9"/>
        <v>0</v>
      </c>
      <c r="X67" s="13">
        <v>200</v>
      </c>
    </row>
    <row r="68" spans="1:24" x14ac:dyDescent="0.2">
      <c r="A68" s="11"/>
      <c r="B68" s="34"/>
      <c r="C68" s="11"/>
      <c r="D68" s="11"/>
      <c r="E68" s="11"/>
      <c r="F68" s="11"/>
      <c r="G68" s="11"/>
      <c r="H68" s="53" t="s">
        <v>60</v>
      </c>
      <c r="I68" s="11"/>
      <c r="J68" s="11"/>
      <c r="K68" s="11"/>
      <c r="L68" s="9">
        <f t="shared" si="6"/>
        <v>0</v>
      </c>
      <c r="M68" s="6">
        <f t="shared" si="10"/>
        <v>100</v>
      </c>
      <c r="N68" s="7">
        <f t="shared" si="1"/>
        <v>100</v>
      </c>
      <c r="O68" s="8" t="str">
        <f>IF(COUNTA(A68),IF(ISERROR(VLOOKUP(I68+X68,計算!$A$16:$B$219,2)),"",VLOOKUP(I68+X68,計算!$A$16:$B$219,2)),"")</f>
        <v/>
      </c>
      <c r="P68" s="6">
        <f t="shared" si="11"/>
        <v>100</v>
      </c>
      <c r="Q68" s="7">
        <f t="shared" si="7"/>
        <v>100</v>
      </c>
      <c r="R68" s="8" t="str">
        <f>IF(COUNTA(A68),IF(ISERROR(VLOOKUP(J68+X68,計算!$A$16:$B$219,2)),"",VLOOKUP(J68+X68,計算!$A$16:$B$219,2)),"")</f>
        <v/>
      </c>
      <c r="S68" s="6">
        <f t="shared" si="12"/>
        <v>100</v>
      </c>
      <c r="T68" s="7">
        <f t="shared" si="8"/>
        <v>100</v>
      </c>
      <c r="U68" s="8" t="str">
        <f>IF(COUNTA(A68),IF(ISERROR(VLOOKUP(K68+X68,計算!$A$16:$B$219,2)),"",VLOOKUP(K68+X68,計算!$A$16:$B$219,2)),"")</f>
        <v/>
      </c>
      <c r="V68" s="12" t="str">
        <f>IF(COUNTA(A68),IF(ISERROR(VLOOKUP(MIN(I68,J68,K68)+X68,計算!$A$16:$B$219,2)),"",VLOOKUP(MIN(I68,J68,K68)+X68,計算!$A$16:$B$219,2)),"")</f>
        <v/>
      </c>
      <c r="W68" s="13">
        <f t="shared" si="9"/>
        <v>0</v>
      </c>
      <c r="X68" s="13">
        <v>200</v>
      </c>
    </row>
    <row r="69" spans="1:24" x14ac:dyDescent="0.2">
      <c r="A69" s="11"/>
      <c r="B69" s="34"/>
      <c r="C69" s="11"/>
      <c r="D69" s="11"/>
      <c r="E69" s="11"/>
      <c r="F69" s="11"/>
      <c r="G69" s="11"/>
      <c r="H69" s="53" t="s">
        <v>60</v>
      </c>
      <c r="I69" s="11"/>
      <c r="J69" s="11"/>
      <c r="K69" s="11"/>
      <c r="L69" s="9">
        <f t="shared" si="6"/>
        <v>0</v>
      </c>
      <c r="M69" s="6">
        <f t="shared" si="10"/>
        <v>100</v>
      </c>
      <c r="N69" s="7">
        <f t="shared" si="1"/>
        <v>100</v>
      </c>
      <c r="O69" s="8" t="str">
        <f>IF(COUNTA(A69),IF(ISERROR(VLOOKUP(I69+X69,計算!$A$16:$B$219,2)),"",VLOOKUP(I69+X69,計算!$A$16:$B$219,2)),"")</f>
        <v/>
      </c>
      <c r="P69" s="6">
        <f t="shared" si="11"/>
        <v>100</v>
      </c>
      <c r="Q69" s="7">
        <f t="shared" si="7"/>
        <v>100</v>
      </c>
      <c r="R69" s="8" t="str">
        <f>IF(COUNTA(A69),IF(ISERROR(VLOOKUP(J69+X69,計算!$A$16:$B$219,2)),"",VLOOKUP(J69+X69,計算!$A$16:$B$219,2)),"")</f>
        <v/>
      </c>
      <c r="S69" s="6">
        <f t="shared" si="12"/>
        <v>100</v>
      </c>
      <c r="T69" s="7">
        <f t="shared" si="8"/>
        <v>100</v>
      </c>
      <c r="U69" s="8" t="str">
        <f>IF(COUNTA(A69),IF(ISERROR(VLOOKUP(K69+X69,計算!$A$16:$B$219,2)),"",VLOOKUP(K69+X69,計算!$A$16:$B$219,2)),"")</f>
        <v/>
      </c>
      <c r="V69" s="12" t="str">
        <f>IF(COUNTA(A69),IF(ISERROR(VLOOKUP(MIN(I69,J69,K69)+X69,計算!$A$16:$B$219,2)),"",VLOOKUP(MIN(I69,J69,K69)+X69,計算!$A$16:$B$219,2)),"")</f>
        <v/>
      </c>
      <c r="W69" s="13">
        <f t="shared" si="9"/>
        <v>0</v>
      </c>
      <c r="X69" s="13">
        <v>200</v>
      </c>
    </row>
    <row r="70" spans="1:24" x14ac:dyDescent="0.2">
      <c r="A70" s="11"/>
      <c r="B70" s="34"/>
      <c r="C70" s="11"/>
      <c r="D70" s="11"/>
      <c r="E70" s="11"/>
      <c r="F70" s="11"/>
      <c r="G70" s="11"/>
      <c r="H70" s="53" t="s">
        <v>60</v>
      </c>
      <c r="I70" s="11"/>
      <c r="J70" s="11"/>
      <c r="K70" s="11"/>
      <c r="L70" s="9">
        <f t="shared" si="6"/>
        <v>0</v>
      </c>
      <c r="M70" s="6">
        <f t="shared" ref="M70:M101" si="13">I70+100</f>
        <v>100</v>
      </c>
      <c r="N70" s="7">
        <f t="shared" ref="N70:N133" si="14">IF(RIGHT(M70,1)="1",M70-1,IF(RIGHT(M70,1)="2",M70-2,IF(RIGHT(M70,1)="3",M70-3,IF(RIGHT(M70,1)="4",M70-4,IF(RIGHT(M70,1)="6",M70-1,IF(RIGHT(M70,1)="7",M70-2,IF(RIGHT(M70,1)="8",M70-3,IF(RIGHT(M70,1)="9",M70-4,M70))))))))</f>
        <v>100</v>
      </c>
      <c r="O70" s="8" t="str">
        <f>IF(COUNTA(A70),IF(ISERROR(VLOOKUP(I70+X70,計算!$A$16:$B$219,2)),"",VLOOKUP(I70+X70,計算!$A$16:$B$219,2)),"")</f>
        <v/>
      </c>
      <c r="P70" s="6">
        <f t="shared" ref="P70:P101" si="15">J70+100</f>
        <v>100</v>
      </c>
      <c r="Q70" s="7">
        <f t="shared" si="7"/>
        <v>100</v>
      </c>
      <c r="R70" s="8" t="str">
        <f>IF(COUNTA(A70),IF(ISERROR(VLOOKUP(J70+X70,計算!$A$16:$B$219,2)),"",VLOOKUP(J70+X70,計算!$A$16:$B$219,2)),"")</f>
        <v/>
      </c>
      <c r="S70" s="6">
        <f t="shared" ref="S70:S101" si="16">K70+100</f>
        <v>100</v>
      </c>
      <c r="T70" s="7">
        <f t="shared" si="8"/>
        <v>100</v>
      </c>
      <c r="U70" s="8" t="str">
        <f>IF(COUNTA(A70),IF(ISERROR(VLOOKUP(K70+X70,計算!$A$16:$B$219,2)),"",VLOOKUP(K70+X70,計算!$A$16:$B$219,2)),"")</f>
        <v/>
      </c>
      <c r="V70" s="12" t="str">
        <f>IF(COUNTA(A70),IF(ISERROR(VLOOKUP(MIN(I70,J70,K70)+X70,計算!$A$16:$B$219,2)),"",VLOOKUP(MIN(I70,J70,K70)+X70,計算!$A$16:$B$219,2)),"")</f>
        <v/>
      </c>
      <c r="W70" s="13">
        <f t="shared" si="9"/>
        <v>0</v>
      </c>
      <c r="X70" s="13">
        <v>200</v>
      </c>
    </row>
    <row r="71" spans="1:24" x14ac:dyDescent="0.2">
      <c r="A71" s="11"/>
      <c r="B71" s="34"/>
      <c r="C71" s="11"/>
      <c r="D71" s="11"/>
      <c r="E71" s="11"/>
      <c r="F71" s="11"/>
      <c r="G71" s="11"/>
      <c r="H71" s="53" t="s">
        <v>60</v>
      </c>
      <c r="I71" s="11"/>
      <c r="J71" s="11"/>
      <c r="K71" s="11"/>
      <c r="L71" s="9">
        <f t="shared" ref="L71:L134" si="17">I71+J71+K71</f>
        <v>0</v>
      </c>
      <c r="M71" s="6">
        <f t="shared" si="13"/>
        <v>100</v>
      </c>
      <c r="N71" s="7">
        <f t="shared" si="14"/>
        <v>100</v>
      </c>
      <c r="O71" s="8" t="str">
        <f>IF(COUNTA(A71),IF(ISERROR(VLOOKUP(I71+X71,計算!$A$16:$B$219,2)),"",VLOOKUP(I71+X71,計算!$A$16:$B$219,2)),"")</f>
        <v/>
      </c>
      <c r="P71" s="6">
        <f t="shared" si="15"/>
        <v>100</v>
      </c>
      <c r="Q71" s="7">
        <f t="shared" si="7"/>
        <v>100</v>
      </c>
      <c r="R71" s="8" t="str">
        <f>IF(COUNTA(A71),IF(ISERROR(VLOOKUP(J71+X71,計算!$A$16:$B$219,2)),"",VLOOKUP(J71+X71,計算!$A$16:$B$219,2)),"")</f>
        <v/>
      </c>
      <c r="S71" s="6">
        <f t="shared" si="16"/>
        <v>100</v>
      </c>
      <c r="T71" s="7">
        <f t="shared" si="8"/>
        <v>100</v>
      </c>
      <c r="U71" s="8" t="str">
        <f>IF(COUNTA(A71),IF(ISERROR(VLOOKUP(K71+X71,計算!$A$16:$B$219,2)),"",VLOOKUP(K71+X71,計算!$A$16:$B$219,2)),"")</f>
        <v/>
      </c>
      <c r="V71" s="12" t="str">
        <f>IF(COUNTA(A71),IF(ISERROR(VLOOKUP(MIN(I71,J71,K71)+X71,計算!$A$16:$B$219,2)),"",VLOOKUP(MIN(I71,J71,K71)+X71,計算!$A$16:$B$219,2)),"")</f>
        <v/>
      </c>
      <c r="W71" s="13">
        <f t="shared" si="9"/>
        <v>0</v>
      </c>
      <c r="X71" s="13">
        <v>200</v>
      </c>
    </row>
    <row r="72" spans="1:24" x14ac:dyDescent="0.2">
      <c r="A72" s="11"/>
      <c r="B72" s="34"/>
      <c r="C72" s="11"/>
      <c r="D72" s="11"/>
      <c r="E72" s="11"/>
      <c r="F72" s="11"/>
      <c r="G72" s="11"/>
      <c r="H72" s="53" t="s">
        <v>60</v>
      </c>
      <c r="I72" s="11"/>
      <c r="J72" s="11"/>
      <c r="K72" s="11"/>
      <c r="L72" s="9">
        <f t="shared" si="17"/>
        <v>0</v>
      </c>
      <c r="M72" s="6">
        <f t="shared" si="13"/>
        <v>100</v>
      </c>
      <c r="N72" s="7">
        <f t="shared" si="14"/>
        <v>100</v>
      </c>
      <c r="O72" s="8" t="str">
        <f>IF(COUNTA(A72),IF(ISERROR(VLOOKUP(I72+X72,計算!$A$16:$B$219,2)),"",VLOOKUP(I72+X72,計算!$A$16:$B$219,2)),"")</f>
        <v/>
      </c>
      <c r="P72" s="6">
        <f t="shared" si="15"/>
        <v>100</v>
      </c>
      <c r="Q72" s="7">
        <f t="shared" ref="Q72:Q135" si="18">IF(RIGHT(P72,1)="1",P72-1,IF(RIGHT(P72,1)="2",P72-2,IF(RIGHT(P72,1)="3",P72-3,IF(RIGHT(P72,1)="4",P72-4,IF(RIGHT(P72,1)="6",P72-1,IF(RIGHT(P72,1)="7",P72-2,IF(RIGHT(P72,1)="8",P72-3,IF(RIGHT(P72,1)="9",P72-4,P72))))))))</f>
        <v>100</v>
      </c>
      <c r="R72" s="8" t="str">
        <f>IF(COUNTA(A72),IF(ISERROR(VLOOKUP(J72+X72,計算!$A$16:$B$219,2)),"",VLOOKUP(J72+X72,計算!$A$16:$B$219,2)),"")</f>
        <v/>
      </c>
      <c r="S72" s="6">
        <f t="shared" si="16"/>
        <v>100</v>
      </c>
      <c r="T72" s="7">
        <f t="shared" ref="T72:T135" si="19">IF(RIGHT(S72,1)="1",S72-1,IF(RIGHT(S72,1)="2",S72-2,IF(RIGHT(S72,1)="3",S72-3,IF(RIGHT(S72,1)="4",S72-4,IF(RIGHT(S72,1)="6",S72-1,IF(RIGHT(S72,1)="7",S72-2,IF(RIGHT(S72,1)="8",S72-3,IF(RIGHT(S72,1)="9",S72-4,S72))))))))</f>
        <v>100</v>
      </c>
      <c r="U72" s="8" t="str">
        <f>IF(COUNTA(A72),IF(ISERROR(VLOOKUP(K72+X72,計算!$A$16:$B$219,2)),"",VLOOKUP(K72+X72,計算!$A$16:$B$219,2)),"")</f>
        <v/>
      </c>
      <c r="V72" s="12" t="str">
        <f>IF(COUNTA(A72),IF(ISERROR(VLOOKUP(MIN(I72,J72,K72)+X72,計算!$A$16:$B$219,2)),"",VLOOKUP(MIN(I72,J72,K72)+X72,計算!$A$16:$B$219,2)),"")</f>
        <v/>
      </c>
      <c r="W72" s="13">
        <f t="shared" ref="W72:W135" si="20">IF(H72="中級",0,1)</f>
        <v>0</v>
      </c>
      <c r="X72" s="13">
        <v>200</v>
      </c>
    </row>
    <row r="73" spans="1:24" x14ac:dyDescent="0.2">
      <c r="A73" s="11"/>
      <c r="B73" s="34"/>
      <c r="C73" s="11"/>
      <c r="D73" s="11"/>
      <c r="E73" s="11"/>
      <c r="F73" s="11"/>
      <c r="G73" s="11"/>
      <c r="H73" s="53" t="s">
        <v>60</v>
      </c>
      <c r="I73" s="11"/>
      <c r="J73" s="11"/>
      <c r="K73" s="11"/>
      <c r="L73" s="9">
        <f t="shared" si="17"/>
        <v>0</v>
      </c>
      <c r="M73" s="6">
        <f t="shared" si="13"/>
        <v>100</v>
      </c>
      <c r="N73" s="7">
        <f t="shared" si="14"/>
        <v>100</v>
      </c>
      <c r="O73" s="8" t="str">
        <f>IF(COUNTA(A73),IF(ISERROR(VLOOKUP(I73+X73,計算!$A$16:$B$219,2)),"",VLOOKUP(I73+X73,計算!$A$16:$B$219,2)),"")</f>
        <v/>
      </c>
      <c r="P73" s="6">
        <f t="shared" si="15"/>
        <v>100</v>
      </c>
      <c r="Q73" s="7">
        <f t="shared" si="18"/>
        <v>100</v>
      </c>
      <c r="R73" s="8" t="str">
        <f>IF(COUNTA(A73),IF(ISERROR(VLOOKUP(J73+X73,計算!$A$16:$B$219,2)),"",VLOOKUP(J73+X73,計算!$A$16:$B$219,2)),"")</f>
        <v/>
      </c>
      <c r="S73" s="6">
        <f t="shared" si="16"/>
        <v>100</v>
      </c>
      <c r="T73" s="7">
        <f t="shared" si="19"/>
        <v>100</v>
      </c>
      <c r="U73" s="8" t="str">
        <f>IF(COUNTA(A73),IF(ISERROR(VLOOKUP(K73+X73,計算!$A$16:$B$219,2)),"",VLOOKUP(K73+X73,計算!$A$16:$B$219,2)),"")</f>
        <v/>
      </c>
      <c r="V73" s="12" t="str">
        <f>IF(COUNTA(A73),IF(ISERROR(VLOOKUP(MIN(I73,J73,K73)+X73,計算!$A$16:$B$219,2)),"",VLOOKUP(MIN(I73,J73,K73)+X73,計算!$A$16:$B$219,2)),"")</f>
        <v/>
      </c>
      <c r="W73" s="13">
        <f t="shared" si="20"/>
        <v>0</v>
      </c>
      <c r="X73" s="13">
        <v>200</v>
      </c>
    </row>
    <row r="74" spans="1:24" x14ac:dyDescent="0.2">
      <c r="A74" s="11"/>
      <c r="B74" s="34"/>
      <c r="C74" s="11"/>
      <c r="D74" s="11"/>
      <c r="E74" s="11"/>
      <c r="F74" s="11"/>
      <c r="G74" s="11"/>
      <c r="H74" s="53" t="s">
        <v>60</v>
      </c>
      <c r="I74" s="11"/>
      <c r="J74" s="11"/>
      <c r="K74" s="11"/>
      <c r="L74" s="9">
        <f t="shared" si="17"/>
        <v>0</v>
      </c>
      <c r="M74" s="6">
        <f t="shared" si="13"/>
        <v>100</v>
      </c>
      <c r="N74" s="7">
        <f t="shared" si="14"/>
        <v>100</v>
      </c>
      <c r="O74" s="8" t="str">
        <f>IF(COUNTA(A74),IF(ISERROR(VLOOKUP(I74+X74,計算!$A$16:$B$219,2)),"",VLOOKUP(I74+X74,計算!$A$16:$B$219,2)),"")</f>
        <v/>
      </c>
      <c r="P74" s="6">
        <f t="shared" si="15"/>
        <v>100</v>
      </c>
      <c r="Q74" s="7">
        <f t="shared" si="18"/>
        <v>100</v>
      </c>
      <c r="R74" s="8" t="str">
        <f>IF(COUNTA(A74),IF(ISERROR(VLOOKUP(J74+X74,計算!$A$16:$B$219,2)),"",VLOOKUP(J74+X74,計算!$A$16:$B$219,2)),"")</f>
        <v/>
      </c>
      <c r="S74" s="6">
        <f t="shared" si="16"/>
        <v>100</v>
      </c>
      <c r="T74" s="7">
        <f t="shared" si="19"/>
        <v>100</v>
      </c>
      <c r="U74" s="8" t="str">
        <f>IF(COUNTA(A74),IF(ISERROR(VLOOKUP(K74+X74,計算!$A$16:$B$219,2)),"",VLOOKUP(K74+X74,計算!$A$16:$B$219,2)),"")</f>
        <v/>
      </c>
      <c r="V74" s="12" t="str">
        <f>IF(COUNTA(A74),IF(ISERROR(VLOOKUP(MIN(I74,J74,K74)+X74,計算!$A$16:$B$219,2)),"",VLOOKUP(MIN(I74,J74,K74)+X74,計算!$A$16:$B$219,2)),"")</f>
        <v/>
      </c>
      <c r="W74" s="13">
        <f t="shared" si="20"/>
        <v>0</v>
      </c>
      <c r="X74" s="13">
        <v>200</v>
      </c>
    </row>
    <row r="75" spans="1:24" x14ac:dyDescent="0.2">
      <c r="A75" s="11"/>
      <c r="B75" s="34"/>
      <c r="C75" s="11"/>
      <c r="D75" s="11"/>
      <c r="E75" s="11"/>
      <c r="F75" s="11"/>
      <c r="G75" s="11"/>
      <c r="H75" s="53" t="s">
        <v>60</v>
      </c>
      <c r="I75" s="11"/>
      <c r="J75" s="11"/>
      <c r="K75" s="11"/>
      <c r="L75" s="9">
        <f t="shared" si="17"/>
        <v>0</v>
      </c>
      <c r="M75" s="6">
        <f t="shared" si="13"/>
        <v>100</v>
      </c>
      <c r="N75" s="7">
        <f t="shared" si="14"/>
        <v>100</v>
      </c>
      <c r="O75" s="8" t="str">
        <f>IF(COUNTA(A75),IF(ISERROR(VLOOKUP(I75+X75,計算!$A$16:$B$219,2)),"",VLOOKUP(I75+X75,計算!$A$16:$B$219,2)),"")</f>
        <v/>
      </c>
      <c r="P75" s="6">
        <f t="shared" si="15"/>
        <v>100</v>
      </c>
      <c r="Q75" s="7">
        <f t="shared" si="18"/>
        <v>100</v>
      </c>
      <c r="R75" s="8" t="str">
        <f>IF(COUNTA(A75),IF(ISERROR(VLOOKUP(J75+X75,計算!$A$16:$B$219,2)),"",VLOOKUP(J75+X75,計算!$A$16:$B$219,2)),"")</f>
        <v/>
      </c>
      <c r="S75" s="6">
        <f t="shared" si="16"/>
        <v>100</v>
      </c>
      <c r="T75" s="7">
        <f t="shared" si="19"/>
        <v>100</v>
      </c>
      <c r="U75" s="8" t="str">
        <f>IF(COUNTA(A75),IF(ISERROR(VLOOKUP(K75+X75,計算!$A$16:$B$219,2)),"",VLOOKUP(K75+X75,計算!$A$16:$B$219,2)),"")</f>
        <v/>
      </c>
      <c r="V75" s="12" t="str">
        <f>IF(COUNTA(A75),IF(ISERROR(VLOOKUP(MIN(I75,J75,K75)+X75,計算!$A$16:$B$219,2)),"",VLOOKUP(MIN(I75,J75,K75)+X75,計算!$A$16:$B$219,2)),"")</f>
        <v/>
      </c>
      <c r="W75" s="13">
        <f t="shared" si="20"/>
        <v>0</v>
      </c>
      <c r="X75" s="13">
        <v>200</v>
      </c>
    </row>
    <row r="76" spans="1:24" x14ac:dyDescent="0.2">
      <c r="A76" s="11"/>
      <c r="B76" s="34"/>
      <c r="C76" s="11"/>
      <c r="D76" s="11"/>
      <c r="E76" s="11"/>
      <c r="F76" s="11"/>
      <c r="G76" s="11"/>
      <c r="H76" s="53" t="s">
        <v>60</v>
      </c>
      <c r="I76" s="11"/>
      <c r="J76" s="11"/>
      <c r="K76" s="11"/>
      <c r="L76" s="9">
        <f t="shared" si="17"/>
        <v>0</v>
      </c>
      <c r="M76" s="6">
        <f t="shared" si="13"/>
        <v>100</v>
      </c>
      <c r="N76" s="7">
        <f t="shared" si="14"/>
        <v>100</v>
      </c>
      <c r="O76" s="8" t="str">
        <f>IF(COUNTA(A76),IF(ISERROR(VLOOKUP(I76+X76,計算!$A$16:$B$219,2)),"",VLOOKUP(I76+X76,計算!$A$16:$B$219,2)),"")</f>
        <v/>
      </c>
      <c r="P76" s="6">
        <f t="shared" si="15"/>
        <v>100</v>
      </c>
      <c r="Q76" s="7">
        <f t="shared" si="18"/>
        <v>100</v>
      </c>
      <c r="R76" s="8" t="str">
        <f>IF(COUNTA(A76),IF(ISERROR(VLOOKUP(J76+X76,計算!$A$16:$B$219,2)),"",VLOOKUP(J76+X76,計算!$A$16:$B$219,2)),"")</f>
        <v/>
      </c>
      <c r="S76" s="6">
        <f t="shared" si="16"/>
        <v>100</v>
      </c>
      <c r="T76" s="7">
        <f t="shared" si="19"/>
        <v>100</v>
      </c>
      <c r="U76" s="8" t="str">
        <f>IF(COUNTA(A76),IF(ISERROR(VLOOKUP(K76+X76,計算!$A$16:$B$219,2)),"",VLOOKUP(K76+X76,計算!$A$16:$B$219,2)),"")</f>
        <v/>
      </c>
      <c r="V76" s="12" t="str">
        <f>IF(COUNTA(A76),IF(ISERROR(VLOOKUP(MIN(I76,J76,K76)+X76,計算!$A$16:$B$219,2)),"",VLOOKUP(MIN(I76,J76,K76)+X76,計算!$A$16:$B$219,2)),"")</f>
        <v/>
      </c>
      <c r="W76" s="13">
        <f t="shared" si="20"/>
        <v>0</v>
      </c>
      <c r="X76" s="13">
        <v>200</v>
      </c>
    </row>
    <row r="77" spans="1:24" x14ac:dyDescent="0.2">
      <c r="A77" s="11"/>
      <c r="B77" s="34"/>
      <c r="C77" s="11"/>
      <c r="D77" s="11"/>
      <c r="E77" s="11"/>
      <c r="F77" s="11"/>
      <c r="G77" s="11"/>
      <c r="H77" s="53" t="s">
        <v>60</v>
      </c>
      <c r="I77" s="11"/>
      <c r="J77" s="11"/>
      <c r="K77" s="11"/>
      <c r="L77" s="9">
        <f t="shared" si="17"/>
        <v>0</v>
      </c>
      <c r="M77" s="6">
        <f t="shared" si="13"/>
        <v>100</v>
      </c>
      <c r="N77" s="7">
        <f t="shared" si="14"/>
        <v>100</v>
      </c>
      <c r="O77" s="8" t="str">
        <f>IF(COUNTA(A77),IF(ISERROR(VLOOKUP(I77+X77,計算!$A$16:$B$219,2)),"",VLOOKUP(I77+X77,計算!$A$16:$B$219,2)),"")</f>
        <v/>
      </c>
      <c r="P77" s="6">
        <f t="shared" si="15"/>
        <v>100</v>
      </c>
      <c r="Q77" s="7">
        <f t="shared" si="18"/>
        <v>100</v>
      </c>
      <c r="R77" s="8" t="str">
        <f>IF(COUNTA(A77),IF(ISERROR(VLOOKUP(J77+X77,計算!$A$16:$B$219,2)),"",VLOOKUP(J77+X77,計算!$A$16:$B$219,2)),"")</f>
        <v/>
      </c>
      <c r="S77" s="6">
        <f t="shared" si="16"/>
        <v>100</v>
      </c>
      <c r="T77" s="7">
        <f t="shared" si="19"/>
        <v>100</v>
      </c>
      <c r="U77" s="8" t="str">
        <f>IF(COUNTA(A77),IF(ISERROR(VLOOKUP(K77+X77,計算!$A$16:$B$219,2)),"",VLOOKUP(K77+X77,計算!$A$16:$B$219,2)),"")</f>
        <v/>
      </c>
      <c r="V77" s="12" t="str">
        <f>IF(COUNTA(A77),IF(ISERROR(VLOOKUP(MIN(I77,J77,K77)+X77,計算!$A$16:$B$219,2)),"",VLOOKUP(MIN(I77,J77,K77)+X77,計算!$A$16:$B$219,2)),"")</f>
        <v/>
      </c>
      <c r="W77" s="13">
        <f t="shared" si="20"/>
        <v>0</v>
      </c>
      <c r="X77" s="13">
        <v>200</v>
      </c>
    </row>
    <row r="78" spans="1:24" x14ac:dyDescent="0.2">
      <c r="A78" s="11"/>
      <c r="B78" s="34"/>
      <c r="C78" s="11"/>
      <c r="D78" s="11"/>
      <c r="E78" s="11"/>
      <c r="F78" s="11"/>
      <c r="G78" s="11"/>
      <c r="H78" s="53" t="s">
        <v>60</v>
      </c>
      <c r="I78" s="11"/>
      <c r="J78" s="11"/>
      <c r="K78" s="11"/>
      <c r="L78" s="9">
        <f t="shared" si="17"/>
        <v>0</v>
      </c>
      <c r="M78" s="6">
        <f t="shared" si="13"/>
        <v>100</v>
      </c>
      <c r="N78" s="7">
        <f t="shared" si="14"/>
        <v>100</v>
      </c>
      <c r="O78" s="8" t="str">
        <f>IF(COUNTA(A78),IF(ISERROR(VLOOKUP(I78+X78,計算!$A$16:$B$219,2)),"",VLOOKUP(I78+X78,計算!$A$16:$B$219,2)),"")</f>
        <v/>
      </c>
      <c r="P78" s="6">
        <f t="shared" si="15"/>
        <v>100</v>
      </c>
      <c r="Q78" s="7">
        <f t="shared" si="18"/>
        <v>100</v>
      </c>
      <c r="R78" s="8" t="str">
        <f>IF(COUNTA(A78),IF(ISERROR(VLOOKUP(J78+X78,計算!$A$16:$B$219,2)),"",VLOOKUP(J78+X78,計算!$A$16:$B$219,2)),"")</f>
        <v/>
      </c>
      <c r="S78" s="6">
        <f t="shared" si="16"/>
        <v>100</v>
      </c>
      <c r="T78" s="7">
        <f t="shared" si="19"/>
        <v>100</v>
      </c>
      <c r="U78" s="8" t="str">
        <f>IF(COUNTA(A78),IF(ISERROR(VLOOKUP(K78+X78,計算!$A$16:$B$219,2)),"",VLOOKUP(K78+X78,計算!$A$16:$B$219,2)),"")</f>
        <v/>
      </c>
      <c r="V78" s="12" t="str">
        <f>IF(COUNTA(A78),IF(ISERROR(VLOOKUP(MIN(I78,J78,K78)+X78,計算!$A$16:$B$219,2)),"",VLOOKUP(MIN(I78,J78,K78)+X78,計算!$A$16:$B$219,2)),"")</f>
        <v/>
      </c>
      <c r="W78" s="13">
        <f t="shared" si="20"/>
        <v>0</v>
      </c>
      <c r="X78" s="13">
        <v>200</v>
      </c>
    </row>
    <row r="79" spans="1:24" x14ac:dyDescent="0.2">
      <c r="A79" s="11"/>
      <c r="B79" s="34"/>
      <c r="C79" s="11"/>
      <c r="D79" s="11"/>
      <c r="E79" s="11"/>
      <c r="F79" s="11"/>
      <c r="G79" s="11"/>
      <c r="H79" s="53" t="s">
        <v>60</v>
      </c>
      <c r="I79" s="11"/>
      <c r="J79" s="11"/>
      <c r="K79" s="11"/>
      <c r="L79" s="9">
        <f t="shared" si="17"/>
        <v>0</v>
      </c>
      <c r="M79" s="6">
        <f t="shared" si="13"/>
        <v>100</v>
      </c>
      <c r="N79" s="7">
        <f t="shared" si="14"/>
        <v>100</v>
      </c>
      <c r="O79" s="8" t="str">
        <f>IF(COUNTA(A79),IF(ISERROR(VLOOKUP(I79+X79,計算!$A$16:$B$219,2)),"",VLOOKUP(I79+X79,計算!$A$16:$B$219,2)),"")</f>
        <v/>
      </c>
      <c r="P79" s="6">
        <f t="shared" si="15"/>
        <v>100</v>
      </c>
      <c r="Q79" s="7">
        <f t="shared" si="18"/>
        <v>100</v>
      </c>
      <c r="R79" s="8" t="str">
        <f>IF(COUNTA(A79),IF(ISERROR(VLOOKUP(J79+X79,計算!$A$16:$B$219,2)),"",VLOOKUP(J79+X79,計算!$A$16:$B$219,2)),"")</f>
        <v/>
      </c>
      <c r="S79" s="6">
        <f t="shared" si="16"/>
        <v>100</v>
      </c>
      <c r="T79" s="7">
        <f t="shared" si="19"/>
        <v>100</v>
      </c>
      <c r="U79" s="8" t="str">
        <f>IF(COUNTA(A79),IF(ISERROR(VLOOKUP(K79+X79,計算!$A$16:$B$219,2)),"",VLOOKUP(K79+X79,計算!$A$16:$B$219,2)),"")</f>
        <v/>
      </c>
      <c r="V79" s="12" t="str">
        <f>IF(COUNTA(A79),IF(ISERROR(VLOOKUP(MIN(I79,J79,K79)+X79,計算!$A$16:$B$219,2)),"",VLOOKUP(MIN(I79,J79,K79)+X79,計算!$A$16:$B$219,2)),"")</f>
        <v/>
      </c>
      <c r="W79" s="13">
        <f t="shared" si="20"/>
        <v>0</v>
      </c>
      <c r="X79" s="13">
        <v>200</v>
      </c>
    </row>
    <row r="80" spans="1:24" x14ac:dyDescent="0.2">
      <c r="A80" s="11"/>
      <c r="B80" s="34"/>
      <c r="C80" s="11"/>
      <c r="D80" s="11"/>
      <c r="E80" s="11"/>
      <c r="F80" s="11"/>
      <c r="G80" s="11"/>
      <c r="H80" s="53" t="s">
        <v>60</v>
      </c>
      <c r="I80" s="11"/>
      <c r="J80" s="11"/>
      <c r="K80" s="11"/>
      <c r="L80" s="9">
        <f t="shared" si="17"/>
        <v>0</v>
      </c>
      <c r="M80" s="6">
        <f t="shared" si="13"/>
        <v>100</v>
      </c>
      <c r="N80" s="7">
        <f t="shared" si="14"/>
        <v>100</v>
      </c>
      <c r="O80" s="8" t="str">
        <f>IF(COUNTA(A80),IF(ISERROR(VLOOKUP(I80+X80,計算!$A$16:$B$219,2)),"",VLOOKUP(I80+X80,計算!$A$16:$B$219,2)),"")</f>
        <v/>
      </c>
      <c r="P80" s="6">
        <f t="shared" si="15"/>
        <v>100</v>
      </c>
      <c r="Q80" s="7">
        <f t="shared" si="18"/>
        <v>100</v>
      </c>
      <c r="R80" s="8" t="str">
        <f>IF(COUNTA(A80),IF(ISERROR(VLOOKUP(J80+X80,計算!$A$16:$B$219,2)),"",VLOOKUP(J80+X80,計算!$A$16:$B$219,2)),"")</f>
        <v/>
      </c>
      <c r="S80" s="6">
        <f t="shared" si="16"/>
        <v>100</v>
      </c>
      <c r="T80" s="7">
        <f t="shared" si="19"/>
        <v>100</v>
      </c>
      <c r="U80" s="8" t="str">
        <f>IF(COUNTA(A80),IF(ISERROR(VLOOKUP(K80+X80,計算!$A$16:$B$219,2)),"",VLOOKUP(K80+X80,計算!$A$16:$B$219,2)),"")</f>
        <v/>
      </c>
      <c r="V80" s="12" t="str">
        <f>IF(COUNTA(A80),IF(ISERROR(VLOOKUP(MIN(I80,J80,K80)+X80,計算!$A$16:$B$219,2)),"",VLOOKUP(MIN(I80,J80,K80)+X80,計算!$A$16:$B$219,2)),"")</f>
        <v/>
      </c>
      <c r="W80" s="13">
        <f t="shared" si="20"/>
        <v>0</v>
      </c>
      <c r="X80" s="13">
        <v>200</v>
      </c>
    </row>
    <row r="81" spans="1:24" x14ac:dyDescent="0.2">
      <c r="A81" s="11"/>
      <c r="B81" s="34"/>
      <c r="C81" s="11"/>
      <c r="D81" s="11"/>
      <c r="E81" s="11"/>
      <c r="F81" s="11"/>
      <c r="G81" s="11"/>
      <c r="H81" s="53" t="s">
        <v>60</v>
      </c>
      <c r="I81" s="11"/>
      <c r="J81" s="11"/>
      <c r="K81" s="11"/>
      <c r="L81" s="9">
        <f t="shared" si="17"/>
        <v>0</v>
      </c>
      <c r="M81" s="6">
        <f t="shared" si="13"/>
        <v>100</v>
      </c>
      <c r="N81" s="7">
        <f t="shared" si="14"/>
        <v>100</v>
      </c>
      <c r="O81" s="8" t="str">
        <f>IF(COUNTA(A81),IF(ISERROR(VLOOKUP(I81+X81,計算!$A$16:$B$219,2)),"",VLOOKUP(I81+X81,計算!$A$16:$B$219,2)),"")</f>
        <v/>
      </c>
      <c r="P81" s="6">
        <f t="shared" si="15"/>
        <v>100</v>
      </c>
      <c r="Q81" s="7">
        <f t="shared" si="18"/>
        <v>100</v>
      </c>
      <c r="R81" s="8" t="str">
        <f>IF(COUNTA(A81),IF(ISERROR(VLOOKUP(J81+X81,計算!$A$16:$B$219,2)),"",VLOOKUP(J81+X81,計算!$A$16:$B$219,2)),"")</f>
        <v/>
      </c>
      <c r="S81" s="6">
        <f t="shared" si="16"/>
        <v>100</v>
      </c>
      <c r="T81" s="7">
        <f t="shared" si="19"/>
        <v>100</v>
      </c>
      <c r="U81" s="8" t="str">
        <f>IF(COUNTA(A81),IF(ISERROR(VLOOKUP(K81+X81,計算!$A$16:$B$219,2)),"",VLOOKUP(K81+X81,計算!$A$16:$B$219,2)),"")</f>
        <v/>
      </c>
      <c r="V81" s="12" t="str">
        <f>IF(COUNTA(A81),IF(ISERROR(VLOOKUP(MIN(I81,J81,K81)+X81,計算!$A$16:$B$219,2)),"",VLOOKUP(MIN(I81,J81,K81)+X81,計算!$A$16:$B$219,2)),"")</f>
        <v/>
      </c>
      <c r="W81" s="13">
        <f t="shared" si="20"/>
        <v>0</v>
      </c>
      <c r="X81" s="13">
        <v>200</v>
      </c>
    </row>
    <row r="82" spans="1:24" x14ac:dyDescent="0.2">
      <c r="A82" s="11"/>
      <c r="B82" s="34"/>
      <c r="C82" s="11"/>
      <c r="D82" s="11"/>
      <c r="E82" s="11"/>
      <c r="F82" s="11"/>
      <c r="G82" s="11"/>
      <c r="H82" s="53" t="s">
        <v>60</v>
      </c>
      <c r="I82" s="11"/>
      <c r="J82" s="11"/>
      <c r="K82" s="11"/>
      <c r="L82" s="9">
        <f t="shared" si="17"/>
        <v>0</v>
      </c>
      <c r="M82" s="6">
        <f t="shared" si="13"/>
        <v>100</v>
      </c>
      <c r="N82" s="7">
        <f t="shared" si="14"/>
        <v>100</v>
      </c>
      <c r="O82" s="8" t="str">
        <f>IF(COUNTA(A82),IF(ISERROR(VLOOKUP(I82+X82,計算!$A$16:$B$219,2)),"",VLOOKUP(I82+X82,計算!$A$16:$B$219,2)),"")</f>
        <v/>
      </c>
      <c r="P82" s="6">
        <f t="shared" si="15"/>
        <v>100</v>
      </c>
      <c r="Q82" s="7">
        <f t="shared" si="18"/>
        <v>100</v>
      </c>
      <c r="R82" s="8" t="str">
        <f>IF(COUNTA(A82),IF(ISERROR(VLOOKUP(J82+X82,計算!$A$16:$B$219,2)),"",VLOOKUP(J82+X82,計算!$A$16:$B$219,2)),"")</f>
        <v/>
      </c>
      <c r="S82" s="6">
        <f t="shared" si="16"/>
        <v>100</v>
      </c>
      <c r="T82" s="7">
        <f t="shared" si="19"/>
        <v>100</v>
      </c>
      <c r="U82" s="8" t="str">
        <f>IF(COUNTA(A82),IF(ISERROR(VLOOKUP(K82+X82,計算!$A$16:$B$219,2)),"",VLOOKUP(K82+X82,計算!$A$16:$B$219,2)),"")</f>
        <v/>
      </c>
      <c r="V82" s="12" t="str">
        <f>IF(COUNTA(A82),IF(ISERROR(VLOOKUP(MIN(I82,J82,K82)+X82,計算!$A$16:$B$219,2)),"",VLOOKUP(MIN(I82,J82,K82)+X82,計算!$A$16:$B$219,2)),"")</f>
        <v/>
      </c>
      <c r="W82" s="13">
        <f t="shared" si="20"/>
        <v>0</v>
      </c>
      <c r="X82" s="13">
        <v>200</v>
      </c>
    </row>
    <row r="83" spans="1:24" x14ac:dyDescent="0.2">
      <c r="A83" s="11"/>
      <c r="B83" s="34"/>
      <c r="C83" s="11"/>
      <c r="D83" s="11"/>
      <c r="E83" s="11"/>
      <c r="F83" s="11"/>
      <c r="G83" s="11"/>
      <c r="H83" s="53" t="s">
        <v>60</v>
      </c>
      <c r="I83" s="11"/>
      <c r="J83" s="11"/>
      <c r="K83" s="11"/>
      <c r="L83" s="9">
        <f t="shared" si="17"/>
        <v>0</v>
      </c>
      <c r="M83" s="6">
        <f t="shared" si="13"/>
        <v>100</v>
      </c>
      <c r="N83" s="7">
        <f t="shared" si="14"/>
        <v>100</v>
      </c>
      <c r="O83" s="8" t="str">
        <f>IF(COUNTA(A83),IF(ISERROR(VLOOKUP(I83+X83,計算!$A$16:$B$219,2)),"",VLOOKUP(I83+X83,計算!$A$16:$B$219,2)),"")</f>
        <v/>
      </c>
      <c r="P83" s="6">
        <f t="shared" si="15"/>
        <v>100</v>
      </c>
      <c r="Q83" s="7">
        <f t="shared" si="18"/>
        <v>100</v>
      </c>
      <c r="R83" s="8" t="str">
        <f>IF(COUNTA(A83),IF(ISERROR(VLOOKUP(J83+X83,計算!$A$16:$B$219,2)),"",VLOOKUP(J83+X83,計算!$A$16:$B$219,2)),"")</f>
        <v/>
      </c>
      <c r="S83" s="6">
        <f t="shared" si="16"/>
        <v>100</v>
      </c>
      <c r="T83" s="7">
        <f t="shared" si="19"/>
        <v>100</v>
      </c>
      <c r="U83" s="8" t="str">
        <f>IF(COUNTA(A83),IF(ISERROR(VLOOKUP(K83+X83,計算!$A$16:$B$219,2)),"",VLOOKUP(K83+X83,計算!$A$16:$B$219,2)),"")</f>
        <v/>
      </c>
      <c r="V83" s="12" t="str">
        <f>IF(COUNTA(A83),IF(ISERROR(VLOOKUP(MIN(I83,J83,K83)+X83,計算!$A$16:$B$219,2)),"",VLOOKUP(MIN(I83,J83,K83)+X83,計算!$A$16:$B$219,2)),"")</f>
        <v/>
      </c>
      <c r="W83" s="13">
        <f t="shared" si="20"/>
        <v>0</v>
      </c>
      <c r="X83" s="13">
        <v>200</v>
      </c>
    </row>
    <row r="84" spans="1:24" x14ac:dyDescent="0.2">
      <c r="A84" s="11"/>
      <c r="B84" s="34"/>
      <c r="C84" s="11"/>
      <c r="D84" s="11"/>
      <c r="E84" s="11"/>
      <c r="F84" s="11"/>
      <c r="G84" s="11"/>
      <c r="H84" s="53" t="s">
        <v>60</v>
      </c>
      <c r="I84" s="11"/>
      <c r="J84" s="11"/>
      <c r="K84" s="11"/>
      <c r="L84" s="9">
        <f t="shared" si="17"/>
        <v>0</v>
      </c>
      <c r="M84" s="6">
        <f t="shared" si="13"/>
        <v>100</v>
      </c>
      <c r="N84" s="7">
        <f t="shared" si="14"/>
        <v>100</v>
      </c>
      <c r="O84" s="8" t="str">
        <f>IF(COUNTA(A84),IF(ISERROR(VLOOKUP(I84+X84,計算!$A$16:$B$219,2)),"",VLOOKUP(I84+X84,計算!$A$16:$B$219,2)),"")</f>
        <v/>
      </c>
      <c r="P84" s="6">
        <f t="shared" si="15"/>
        <v>100</v>
      </c>
      <c r="Q84" s="7">
        <f t="shared" si="18"/>
        <v>100</v>
      </c>
      <c r="R84" s="8" t="str">
        <f>IF(COUNTA(A84),IF(ISERROR(VLOOKUP(J84+X84,計算!$A$16:$B$219,2)),"",VLOOKUP(J84+X84,計算!$A$16:$B$219,2)),"")</f>
        <v/>
      </c>
      <c r="S84" s="6">
        <f t="shared" si="16"/>
        <v>100</v>
      </c>
      <c r="T84" s="7">
        <f t="shared" si="19"/>
        <v>100</v>
      </c>
      <c r="U84" s="8" t="str">
        <f>IF(COUNTA(A84),IF(ISERROR(VLOOKUP(K84+X84,計算!$A$16:$B$219,2)),"",VLOOKUP(K84+X84,計算!$A$16:$B$219,2)),"")</f>
        <v/>
      </c>
      <c r="V84" s="12" t="str">
        <f>IF(COUNTA(A84),IF(ISERROR(VLOOKUP(MIN(I84,J84,K84)+X84,計算!$A$16:$B$219,2)),"",VLOOKUP(MIN(I84,J84,K84)+X84,計算!$A$16:$B$219,2)),"")</f>
        <v/>
      </c>
      <c r="W84" s="13">
        <f t="shared" si="20"/>
        <v>0</v>
      </c>
      <c r="X84" s="13">
        <v>200</v>
      </c>
    </row>
    <row r="85" spans="1:24" x14ac:dyDescent="0.2">
      <c r="A85" s="11"/>
      <c r="B85" s="34"/>
      <c r="C85" s="11"/>
      <c r="D85" s="11"/>
      <c r="E85" s="11"/>
      <c r="F85" s="11"/>
      <c r="G85" s="11"/>
      <c r="H85" s="53" t="s">
        <v>60</v>
      </c>
      <c r="I85" s="11"/>
      <c r="J85" s="11"/>
      <c r="K85" s="11"/>
      <c r="L85" s="9">
        <f t="shared" si="17"/>
        <v>0</v>
      </c>
      <c r="M85" s="6">
        <f t="shared" si="13"/>
        <v>100</v>
      </c>
      <c r="N85" s="7">
        <f t="shared" si="14"/>
        <v>100</v>
      </c>
      <c r="O85" s="8" t="str">
        <f>IF(COUNTA(A85),IF(ISERROR(VLOOKUP(I85+X85,計算!$A$16:$B$219,2)),"",VLOOKUP(I85+X85,計算!$A$16:$B$219,2)),"")</f>
        <v/>
      </c>
      <c r="P85" s="6">
        <f t="shared" si="15"/>
        <v>100</v>
      </c>
      <c r="Q85" s="7">
        <f t="shared" si="18"/>
        <v>100</v>
      </c>
      <c r="R85" s="8" t="str">
        <f>IF(COUNTA(A85),IF(ISERROR(VLOOKUP(J85+X85,計算!$A$16:$B$219,2)),"",VLOOKUP(J85+X85,計算!$A$16:$B$219,2)),"")</f>
        <v/>
      </c>
      <c r="S85" s="6">
        <f t="shared" si="16"/>
        <v>100</v>
      </c>
      <c r="T85" s="7">
        <f t="shared" si="19"/>
        <v>100</v>
      </c>
      <c r="U85" s="8" t="str">
        <f>IF(COUNTA(A85),IF(ISERROR(VLOOKUP(K85+X85,計算!$A$16:$B$219,2)),"",VLOOKUP(K85+X85,計算!$A$16:$B$219,2)),"")</f>
        <v/>
      </c>
      <c r="V85" s="12" t="str">
        <f>IF(COUNTA(A85),IF(ISERROR(VLOOKUP(MIN(I85,J85,K85)+X85,計算!$A$16:$B$219,2)),"",VLOOKUP(MIN(I85,J85,K85)+X85,計算!$A$16:$B$219,2)),"")</f>
        <v/>
      </c>
      <c r="W85" s="13">
        <f t="shared" si="20"/>
        <v>0</v>
      </c>
      <c r="X85" s="13">
        <v>200</v>
      </c>
    </row>
    <row r="86" spans="1:24" x14ac:dyDescent="0.2">
      <c r="A86" s="11"/>
      <c r="B86" s="34"/>
      <c r="C86" s="11"/>
      <c r="D86" s="11"/>
      <c r="E86" s="11"/>
      <c r="F86" s="11"/>
      <c r="G86" s="11"/>
      <c r="H86" s="53" t="s">
        <v>60</v>
      </c>
      <c r="I86" s="11"/>
      <c r="J86" s="11"/>
      <c r="K86" s="11"/>
      <c r="L86" s="9">
        <f t="shared" si="17"/>
        <v>0</v>
      </c>
      <c r="M86" s="6">
        <f t="shared" si="13"/>
        <v>100</v>
      </c>
      <c r="N86" s="7">
        <f t="shared" si="14"/>
        <v>100</v>
      </c>
      <c r="O86" s="8" t="str">
        <f>IF(COUNTA(A86),IF(ISERROR(VLOOKUP(I86+X86,計算!$A$16:$B$219,2)),"",VLOOKUP(I86+X86,計算!$A$16:$B$219,2)),"")</f>
        <v/>
      </c>
      <c r="P86" s="6">
        <f t="shared" si="15"/>
        <v>100</v>
      </c>
      <c r="Q86" s="7">
        <f t="shared" si="18"/>
        <v>100</v>
      </c>
      <c r="R86" s="8" t="str">
        <f>IF(COUNTA(A86),IF(ISERROR(VLOOKUP(J86+X86,計算!$A$16:$B$219,2)),"",VLOOKUP(J86+X86,計算!$A$16:$B$219,2)),"")</f>
        <v/>
      </c>
      <c r="S86" s="6">
        <f t="shared" si="16"/>
        <v>100</v>
      </c>
      <c r="T86" s="7">
        <f t="shared" si="19"/>
        <v>100</v>
      </c>
      <c r="U86" s="8" t="str">
        <f>IF(COUNTA(A86),IF(ISERROR(VLOOKUP(K86+X86,計算!$A$16:$B$219,2)),"",VLOOKUP(K86+X86,計算!$A$16:$B$219,2)),"")</f>
        <v/>
      </c>
      <c r="V86" s="12" t="str">
        <f>IF(COUNTA(A86),IF(ISERROR(VLOOKUP(MIN(I86,J86,K86)+X86,計算!$A$16:$B$219,2)),"",VLOOKUP(MIN(I86,J86,K86)+X86,計算!$A$16:$B$219,2)),"")</f>
        <v/>
      </c>
      <c r="W86" s="13">
        <f t="shared" si="20"/>
        <v>0</v>
      </c>
      <c r="X86" s="13">
        <v>200</v>
      </c>
    </row>
    <row r="87" spans="1:24" x14ac:dyDescent="0.2">
      <c r="A87" s="11"/>
      <c r="B87" s="34"/>
      <c r="C87" s="11"/>
      <c r="D87" s="11"/>
      <c r="E87" s="11"/>
      <c r="F87" s="11"/>
      <c r="G87" s="11"/>
      <c r="H87" s="53" t="s">
        <v>60</v>
      </c>
      <c r="I87" s="11"/>
      <c r="J87" s="11"/>
      <c r="K87" s="11"/>
      <c r="L87" s="9">
        <f t="shared" si="17"/>
        <v>0</v>
      </c>
      <c r="M87" s="6">
        <f t="shared" si="13"/>
        <v>100</v>
      </c>
      <c r="N87" s="7">
        <f t="shared" si="14"/>
        <v>100</v>
      </c>
      <c r="O87" s="8" t="str">
        <f>IF(COUNTA(A87),IF(ISERROR(VLOOKUP(I87+X87,計算!$A$16:$B$219,2)),"",VLOOKUP(I87+X87,計算!$A$16:$B$219,2)),"")</f>
        <v/>
      </c>
      <c r="P87" s="6">
        <f t="shared" si="15"/>
        <v>100</v>
      </c>
      <c r="Q87" s="7">
        <f t="shared" si="18"/>
        <v>100</v>
      </c>
      <c r="R87" s="8" t="str">
        <f>IF(COUNTA(A87),IF(ISERROR(VLOOKUP(J87+X87,計算!$A$16:$B$219,2)),"",VLOOKUP(J87+X87,計算!$A$16:$B$219,2)),"")</f>
        <v/>
      </c>
      <c r="S87" s="6">
        <f t="shared" si="16"/>
        <v>100</v>
      </c>
      <c r="T87" s="7">
        <f t="shared" si="19"/>
        <v>100</v>
      </c>
      <c r="U87" s="8" t="str">
        <f>IF(COUNTA(A87),IF(ISERROR(VLOOKUP(K87+X87,計算!$A$16:$B$219,2)),"",VLOOKUP(K87+X87,計算!$A$16:$B$219,2)),"")</f>
        <v/>
      </c>
      <c r="V87" s="12" t="str">
        <f>IF(COUNTA(A87),IF(ISERROR(VLOOKUP(MIN(I87,J87,K87)+X87,計算!$A$16:$B$219,2)),"",VLOOKUP(MIN(I87,J87,K87)+X87,計算!$A$16:$B$219,2)),"")</f>
        <v/>
      </c>
      <c r="W87" s="13">
        <f t="shared" si="20"/>
        <v>0</v>
      </c>
      <c r="X87" s="13">
        <v>200</v>
      </c>
    </row>
    <row r="88" spans="1:24" x14ac:dyDescent="0.2">
      <c r="A88" s="11"/>
      <c r="B88" s="34"/>
      <c r="C88" s="11"/>
      <c r="D88" s="11"/>
      <c r="E88" s="11"/>
      <c r="F88" s="11"/>
      <c r="G88" s="11"/>
      <c r="H88" s="53" t="s">
        <v>60</v>
      </c>
      <c r="I88" s="11"/>
      <c r="J88" s="11"/>
      <c r="K88" s="11"/>
      <c r="L88" s="9">
        <f t="shared" si="17"/>
        <v>0</v>
      </c>
      <c r="M88" s="6">
        <f t="shared" si="13"/>
        <v>100</v>
      </c>
      <c r="N88" s="7">
        <f t="shared" si="14"/>
        <v>100</v>
      </c>
      <c r="O88" s="8" t="str">
        <f>IF(COUNTA(A88),IF(ISERROR(VLOOKUP(I88+X88,計算!$A$16:$B$219,2)),"",VLOOKUP(I88+X88,計算!$A$16:$B$219,2)),"")</f>
        <v/>
      </c>
      <c r="P88" s="6">
        <f t="shared" si="15"/>
        <v>100</v>
      </c>
      <c r="Q88" s="7">
        <f t="shared" si="18"/>
        <v>100</v>
      </c>
      <c r="R88" s="8" t="str">
        <f>IF(COUNTA(A88),IF(ISERROR(VLOOKUP(J88+X88,計算!$A$16:$B$219,2)),"",VLOOKUP(J88+X88,計算!$A$16:$B$219,2)),"")</f>
        <v/>
      </c>
      <c r="S88" s="6">
        <f t="shared" si="16"/>
        <v>100</v>
      </c>
      <c r="T88" s="7">
        <f t="shared" si="19"/>
        <v>100</v>
      </c>
      <c r="U88" s="8" t="str">
        <f>IF(COUNTA(A88),IF(ISERROR(VLOOKUP(K88+X88,計算!$A$16:$B$219,2)),"",VLOOKUP(K88+X88,計算!$A$16:$B$219,2)),"")</f>
        <v/>
      </c>
      <c r="V88" s="12" t="str">
        <f>IF(COUNTA(A88),IF(ISERROR(VLOOKUP(MIN(I88,J88,K88)+X88,計算!$A$16:$B$219,2)),"",VLOOKUP(MIN(I88,J88,K88)+X88,計算!$A$16:$B$219,2)),"")</f>
        <v/>
      </c>
      <c r="W88" s="13">
        <f t="shared" si="20"/>
        <v>0</v>
      </c>
      <c r="X88" s="13">
        <v>200</v>
      </c>
    </row>
    <row r="89" spans="1:24" x14ac:dyDescent="0.2">
      <c r="A89" s="11"/>
      <c r="B89" s="34"/>
      <c r="C89" s="11"/>
      <c r="D89" s="11"/>
      <c r="E89" s="11"/>
      <c r="F89" s="11"/>
      <c r="G89" s="11"/>
      <c r="H89" s="53" t="s">
        <v>60</v>
      </c>
      <c r="I89" s="11"/>
      <c r="J89" s="11"/>
      <c r="K89" s="11"/>
      <c r="L89" s="9">
        <f t="shared" si="17"/>
        <v>0</v>
      </c>
      <c r="M89" s="6">
        <f t="shared" si="13"/>
        <v>100</v>
      </c>
      <c r="N89" s="7">
        <f t="shared" si="14"/>
        <v>100</v>
      </c>
      <c r="O89" s="8" t="str">
        <f>IF(COUNTA(A89),IF(ISERROR(VLOOKUP(I89+X89,計算!$A$16:$B$219,2)),"",VLOOKUP(I89+X89,計算!$A$16:$B$219,2)),"")</f>
        <v/>
      </c>
      <c r="P89" s="6">
        <f t="shared" si="15"/>
        <v>100</v>
      </c>
      <c r="Q89" s="7">
        <f t="shared" si="18"/>
        <v>100</v>
      </c>
      <c r="R89" s="8" t="str">
        <f>IF(COUNTA(A89),IF(ISERROR(VLOOKUP(J89+X89,計算!$A$16:$B$219,2)),"",VLOOKUP(J89+X89,計算!$A$16:$B$219,2)),"")</f>
        <v/>
      </c>
      <c r="S89" s="6">
        <f t="shared" si="16"/>
        <v>100</v>
      </c>
      <c r="T89" s="7">
        <f t="shared" si="19"/>
        <v>100</v>
      </c>
      <c r="U89" s="8" t="str">
        <f>IF(COUNTA(A89),IF(ISERROR(VLOOKUP(K89+X89,計算!$A$16:$B$219,2)),"",VLOOKUP(K89+X89,計算!$A$16:$B$219,2)),"")</f>
        <v/>
      </c>
      <c r="V89" s="12" t="str">
        <f>IF(COUNTA(A89),IF(ISERROR(VLOOKUP(MIN(I89,J89,K89)+X89,計算!$A$16:$B$219,2)),"",VLOOKUP(MIN(I89,J89,K89)+X89,計算!$A$16:$B$219,2)),"")</f>
        <v/>
      </c>
      <c r="W89" s="13">
        <f t="shared" si="20"/>
        <v>0</v>
      </c>
      <c r="X89" s="13">
        <v>200</v>
      </c>
    </row>
    <row r="90" spans="1:24" x14ac:dyDescent="0.2">
      <c r="A90" s="11"/>
      <c r="B90" s="34"/>
      <c r="C90" s="11"/>
      <c r="D90" s="11"/>
      <c r="E90" s="11"/>
      <c r="F90" s="11"/>
      <c r="G90" s="11"/>
      <c r="H90" s="53" t="s">
        <v>60</v>
      </c>
      <c r="I90" s="11"/>
      <c r="J90" s="11"/>
      <c r="K90" s="11"/>
      <c r="L90" s="9">
        <f t="shared" si="17"/>
        <v>0</v>
      </c>
      <c r="M90" s="6">
        <f t="shared" si="13"/>
        <v>100</v>
      </c>
      <c r="N90" s="7">
        <f t="shared" si="14"/>
        <v>100</v>
      </c>
      <c r="O90" s="8" t="str">
        <f>IF(COUNTA(A90),IF(ISERROR(VLOOKUP(I90+X90,計算!$A$16:$B$219,2)),"",VLOOKUP(I90+X90,計算!$A$16:$B$219,2)),"")</f>
        <v/>
      </c>
      <c r="P90" s="6">
        <f t="shared" si="15"/>
        <v>100</v>
      </c>
      <c r="Q90" s="7">
        <f t="shared" si="18"/>
        <v>100</v>
      </c>
      <c r="R90" s="8" t="str">
        <f>IF(COUNTA(A90),IF(ISERROR(VLOOKUP(J90+X90,計算!$A$16:$B$219,2)),"",VLOOKUP(J90+X90,計算!$A$16:$B$219,2)),"")</f>
        <v/>
      </c>
      <c r="S90" s="6">
        <f t="shared" si="16"/>
        <v>100</v>
      </c>
      <c r="T90" s="7">
        <f t="shared" si="19"/>
        <v>100</v>
      </c>
      <c r="U90" s="8" t="str">
        <f>IF(COUNTA(A90),IF(ISERROR(VLOOKUP(K90+X90,計算!$A$16:$B$219,2)),"",VLOOKUP(K90+X90,計算!$A$16:$B$219,2)),"")</f>
        <v/>
      </c>
      <c r="V90" s="12" t="str">
        <f>IF(COUNTA(A90),IF(ISERROR(VLOOKUP(MIN(I90,J90,K90)+X90,計算!$A$16:$B$219,2)),"",VLOOKUP(MIN(I90,J90,K90)+X90,計算!$A$16:$B$219,2)),"")</f>
        <v/>
      </c>
      <c r="W90" s="13">
        <f t="shared" si="20"/>
        <v>0</v>
      </c>
      <c r="X90" s="13">
        <v>200</v>
      </c>
    </row>
    <row r="91" spans="1:24" x14ac:dyDescent="0.2">
      <c r="A91" s="11"/>
      <c r="B91" s="34"/>
      <c r="C91" s="11"/>
      <c r="D91" s="11"/>
      <c r="E91" s="11"/>
      <c r="F91" s="11"/>
      <c r="G91" s="11"/>
      <c r="H91" s="53" t="s">
        <v>60</v>
      </c>
      <c r="I91" s="11"/>
      <c r="J91" s="11"/>
      <c r="K91" s="11"/>
      <c r="L91" s="9">
        <f t="shared" si="17"/>
        <v>0</v>
      </c>
      <c r="M91" s="6">
        <f t="shared" si="13"/>
        <v>100</v>
      </c>
      <c r="N91" s="7">
        <f t="shared" si="14"/>
        <v>100</v>
      </c>
      <c r="O91" s="8" t="str">
        <f>IF(COUNTA(A91),IF(ISERROR(VLOOKUP(I91+X91,計算!$A$16:$B$219,2)),"",VLOOKUP(I91+X91,計算!$A$16:$B$219,2)),"")</f>
        <v/>
      </c>
      <c r="P91" s="6">
        <f t="shared" si="15"/>
        <v>100</v>
      </c>
      <c r="Q91" s="7">
        <f t="shared" si="18"/>
        <v>100</v>
      </c>
      <c r="R91" s="8" t="str">
        <f>IF(COUNTA(A91),IF(ISERROR(VLOOKUP(J91+X91,計算!$A$16:$B$219,2)),"",VLOOKUP(J91+X91,計算!$A$16:$B$219,2)),"")</f>
        <v/>
      </c>
      <c r="S91" s="6">
        <f t="shared" si="16"/>
        <v>100</v>
      </c>
      <c r="T91" s="7">
        <f t="shared" si="19"/>
        <v>100</v>
      </c>
      <c r="U91" s="8" t="str">
        <f>IF(COUNTA(A91),IF(ISERROR(VLOOKUP(K91+X91,計算!$A$16:$B$219,2)),"",VLOOKUP(K91+X91,計算!$A$16:$B$219,2)),"")</f>
        <v/>
      </c>
      <c r="V91" s="12" t="str">
        <f>IF(COUNTA(A91),IF(ISERROR(VLOOKUP(MIN(I91,J91,K91)+X91,計算!$A$16:$B$219,2)),"",VLOOKUP(MIN(I91,J91,K91)+X91,計算!$A$16:$B$219,2)),"")</f>
        <v/>
      </c>
      <c r="W91" s="13">
        <f t="shared" si="20"/>
        <v>0</v>
      </c>
      <c r="X91" s="13">
        <v>200</v>
      </c>
    </row>
    <row r="92" spans="1:24" x14ac:dyDescent="0.2">
      <c r="A92" s="11"/>
      <c r="B92" s="34"/>
      <c r="C92" s="11"/>
      <c r="D92" s="11"/>
      <c r="E92" s="11"/>
      <c r="F92" s="11"/>
      <c r="G92" s="11"/>
      <c r="H92" s="53" t="s">
        <v>60</v>
      </c>
      <c r="I92" s="11"/>
      <c r="J92" s="11"/>
      <c r="K92" s="11"/>
      <c r="L92" s="9">
        <f t="shared" si="17"/>
        <v>0</v>
      </c>
      <c r="M92" s="6">
        <f t="shared" si="13"/>
        <v>100</v>
      </c>
      <c r="N92" s="7">
        <f t="shared" si="14"/>
        <v>100</v>
      </c>
      <c r="O92" s="8" t="str">
        <f>IF(COUNTA(A92),IF(ISERROR(VLOOKUP(I92+X92,計算!$A$16:$B$219,2)),"",VLOOKUP(I92+X92,計算!$A$16:$B$219,2)),"")</f>
        <v/>
      </c>
      <c r="P92" s="6">
        <f t="shared" si="15"/>
        <v>100</v>
      </c>
      <c r="Q92" s="7">
        <f t="shared" si="18"/>
        <v>100</v>
      </c>
      <c r="R92" s="8" t="str">
        <f>IF(COUNTA(A92),IF(ISERROR(VLOOKUP(J92+X92,計算!$A$16:$B$219,2)),"",VLOOKUP(J92+X92,計算!$A$16:$B$219,2)),"")</f>
        <v/>
      </c>
      <c r="S92" s="6">
        <f t="shared" si="16"/>
        <v>100</v>
      </c>
      <c r="T92" s="7">
        <f t="shared" si="19"/>
        <v>100</v>
      </c>
      <c r="U92" s="8" t="str">
        <f>IF(COUNTA(A92),IF(ISERROR(VLOOKUP(K92+X92,計算!$A$16:$B$219,2)),"",VLOOKUP(K92+X92,計算!$A$16:$B$219,2)),"")</f>
        <v/>
      </c>
      <c r="V92" s="12" t="str">
        <f>IF(COUNTA(A92),IF(ISERROR(VLOOKUP(MIN(I92,J92,K92)+X92,計算!$A$16:$B$219,2)),"",VLOOKUP(MIN(I92,J92,K92)+X92,計算!$A$16:$B$219,2)),"")</f>
        <v/>
      </c>
      <c r="W92" s="13">
        <f t="shared" si="20"/>
        <v>0</v>
      </c>
      <c r="X92" s="13">
        <v>200</v>
      </c>
    </row>
    <row r="93" spans="1:24" x14ac:dyDescent="0.2">
      <c r="A93" s="11"/>
      <c r="B93" s="34"/>
      <c r="C93" s="11"/>
      <c r="D93" s="11"/>
      <c r="E93" s="11"/>
      <c r="F93" s="11"/>
      <c r="G93" s="11"/>
      <c r="H93" s="53" t="s">
        <v>60</v>
      </c>
      <c r="I93" s="11"/>
      <c r="J93" s="11"/>
      <c r="K93" s="11"/>
      <c r="L93" s="9">
        <f t="shared" si="17"/>
        <v>0</v>
      </c>
      <c r="M93" s="6">
        <f t="shared" si="13"/>
        <v>100</v>
      </c>
      <c r="N93" s="7">
        <f t="shared" si="14"/>
        <v>100</v>
      </c>
      <c r="O93" s="8" t="str">
        <f>IF(COUNTA(A93),IF(ISERROR(VLOOKUP(I93+X93,計算!$A$16:$B$219,2)),"",VLOOKUP(I93+X93,計算!$A$16:$B$219,2)),"")</f>
        <v/>
      </c>
      <c r="P93" s="6">
        <f t="shared" si="15"/>
        <v>100</v>
      </c>
      <c r="Q93" s="7">
        <f t="shared" si="18"/>
        <v>100</v>
      </c>
      <c r="R93" s="8" t="str">
        <f>IF(COUNTA(A93),IF(ISERROR(VLOOKUP(J93+X93,計算!$A$16:$B$219,2)),"",VLOOKUP(J93+X93,計算!$A$16:$B$219,2)),"")</f>
        <v/>
      </c>
      <c r="S93" s="6">
        <f t="shared" si="16"/>
        <v>100</v>
      </c>
      <c r="T93" s="7">
        <f t="shared" si="19"/>
        <v>100</v>
      </c>
      <c r="U93" s="8" t="str">
        <f>IF(COUNTA(A93),IF(ISERROR(VLOOKUP(K93+X93,計算!$A$16:$B$219,2)),"",VLOOKUP(K93+X93,計算!$A$16:$B$219,2)),"")</f>
        <v/>
      </c>
      <c r="V93" s="12" t="str">
        <f>IF(COUNTA(A93),IF(ISERROR(VLOOKUP(MIN(I93,J93,K93)+X93,計算!$A$16:$B$219,2)),"",VLOOKUP(MIN(I93,J93,K93)+X93,計算!$A$16:$B$219,2)),"")</f>
        <v/>
      </c>
      <c r="W93" s="13">
        <f t="shared" si="20"/>
        <v>0</v>
      </c>
      <c r="X93" s="13">
        <v>200</v>
      </c>
    </row>
    <row r="94" spans="1:24" x14ac:dyDescent="0.2">
      <c r="A94" s="11"/>
      <c r="B94" s="34"/>
      <c r="C94" s="11"/>
      <c r="D94" s="11"/>
      <c r="E94" s="11"/>
      <c r="F94" s="11"/>
      <c r="G94" s="11"/>
      <c r="H94" s="53" t="s">
        <v>60</v>
      </c>
      <c r="I94" s="11"/>
      <c r="J94" s="11"/>
      <c r="K94" s="11"/>
      <c r="L94" s="9">
        <f t="shared" si="17"/>
        <v>0</v>
      </c>
      <c r="M94" s="6">
        <f t="shared" si="13"/>
        <v>100</v>
      </c>
      <c r="N94" s="7">
        <f t="shared" si="14"/>
        <v>100</v>
      </c>
      <c r="O94" s="8" t="str">
        <f>IF(COUNTA(A94),IF(ISERROR(VLOOKUP(I94+X94,計算!$A$16:$B$219,2)),"",VLOOKUP(I94+X94,計算!$A$16:$B$219,2)),"")</f>
        <v/>
      </c>
      <c r="P94" s="6">
        <f t="shared" si="15"/>
        <v>100</v>
      </c>
      <c r="Q94" s="7">
        <f t="shared" si="18"/>
        <v>100</v>
      </c>
      <c r="R94" s="8" t="str">
        <f>IF(COUNTA(A94),IF(ISERROR(VLOOKUP(J94+X94,計算!$A$16:$B$219,2)),"",VLOOKUP(J94+X94,計算!$A$16:$B$219,2)),"")</f>
        <v/>
      </c>
      <c r="S94" s="6">
        <f t="shared" si="16"/>
        <v>100</v>
      </c>
      <c r="T94" s="7">
        <f t="shared" si="19"/>
        <v>100</v>
      </c>
      <c r="U94" s="8" t="str">
        <f>IF(COUNTA(A94),IF(ISERROR(VLOOKUP(K94+X94,計算!$A$16:$B$219,2)),"",VLOOKUP(K94+X94,計算!$A$16:$B$219,2)),"")</f>
        <v/>
      </c>
      <c r="V94" s="12" t="str">
        <f>IF(COUNTA(A94),IF(ISERROR(VLOOKUP(MIN(I94,J94,K94)+X94,計算!$A$16:$B$219,2)),"",VLOOKUP(MIN(I94,J94,K94)+X94,計算!$A$16:$B$219,2)),"")</f>
        <v/>
      </c>
      <c r="W94" s="13">
        <f t="shared" si="20"/>
        <v>0</v>
      </c>
      <c r="X94" s="13">
        <v>200</v>
      </c>
    </row>
    <row r="95" spans="1:24" x14ac:dyDescent="0.2">
      <c r="A95" s="11"/>
      <c r="B95" s="34"/>
      <c r="C95" s="11"/>
      <c r="D95" s="11"/>
      <c r="E95" s="11"/>
      <c r="F95" s="11"/>
      <c r="G95" s="11"/>
      <c r="H95" s="53" t="s">
        <v>60</v>
      </c>
      <c r="I95" s="11"/>
      <c r="J95" s="11"/>
      <c r="K95" s="11"/>
      <c r="L95" s="9">
        <f t="shared" si="17"/>
        <v>0</v>
      </c>
      <c r="M95" s="6">
        <f t="shared" si="13"/>
        <v>100</v>
      </c>
      <c r="N95" s="7">
        <f t="shared" si="14"/>
        <v>100</v>
      </c>
      <c r="O95" s="8" t="str">
        <f>IF(COUNTA(A95),IF(ISERROR(VLOOKUP(I95+X95,計算!$A$16:$B$219,2)),"",VLOOKUP(I95+X95,計算!$A$16:$B$219,2)),"")</f>
        <v/>
      </c>
      <c r="P95" s="6">
        <f t="shared" si="15"/>
        <v>100</v>
      </c>
      <c r="Q95" s="7">
        <f t="shared" si="18"/>
        <v>100</v>
      </c>
      <c r="R95" s="8" t="str">
        <f>IF(COUNTA(A95),IF(ISERROR(VLOOKUP(J95+X95,計算!$A$16:$B$219,2)),"",VLOOKUP(J95+X95,計算!$A$16:$B$219,2)),"")</f>
        <v/>
      </c>
      <c r="S95" s="6">
        <f t="shared" si="16"/>
        <v>100</v>
      </c>
      <c r="T95" s="7">
        <f t="shared" si="19"/>
        <v>100</v>
      </c>
      <c r="U95" s="8" t="str">
        <f>IF(COUNTA(A95),IF(ISERROR(VLOOKUP(K95+X95,計算!$A$16:$B$219,2)),"",VLOOKUP(K95+X95,計算!$A$16:$B$219,2)),"")</f>
        <v/>
      </c>
      <c r="V95" s="12" t="str">
        <f>IF(COUNTA(A95),IF(ISERROR(VLOOKUP(MIN(I95,J95,K95)+X95,計算!$A$16:$B$219,2)),"",VLOOKUP(MIN(I95,J95,K95)+X95,計算!$A$16:$B$219,2)),"")</f>
        <v/>
      </c>
      <c r="W95" s="13">
        <f t="shared" si="20"/>
        <v>0</v>
      </c>
      <c r="X95" s="13">
        <v>200</v>
      </c>
    </row>
    <row r="96" spans="1:24" x14ac:dyDescent="0.2">
      <c r="A96" s="11"/>
      <c r="B96" s="34"/>
      <c r="C96" s="11"/>
      <c r="D96" s="11"/>
      <c r="E96" s="11"/>
      <c r="F96" s="11"/>
      <c r="G96" s="11"/>
      <c r="H96" s="53" t="s">
        <v>60</v>
      </c>
      <c r="I96" s="11"/>
      <c r="J96" s="11"/>
      <c r="K96" s="11"/>
      <c r="L96" s="9">
        <f t="shared" si="17"/>
        <v>0</v>
      </c>
      <c r="M96" s="6">
        <f t="shared" si="13"/>
        <v>100</v>
      </c>
      <c r="N96" s="7">
        <f t="shared" si="14"/>
        <v>100</v>
      </c>
      <c r="O96" s="8" t="str">
        <f>IF(COUNTA(A96),IF(ISERROR(VLOOKUP(I96+X96,計算!$A$16:$B$219,2)),"",VLOOKUP(I96+X96,計算!$A$16:$B$219,2)),"")</f>
        <v/>
      </c>
      <c r="P96" s="6">
        <f t="shared" si="15"/>
        <v>100</v>
      </c>
      <c r="Q96" s="7">
        <f t="shared" si="18"/>
        <v>100</v>
      </c>
      <c r="R96" s="8" t="str">
        <f>IF(COUNTA(A96),IF(ISERROR(VLOOKUP(J96+X96,計算!$A$16:$B$219,2)),"",VLOOKUP(J96+X96,計算!$A$16:$B$219,2)),"")</f>
        <v/>
      </c>
      <c r="S96" s="6">
        <f t="shared" si="16"/>
        <v>100</v>
      </c>
      <c r="T96" s="7">
        <f t="shared" si="19"/>
        <v>100</v>
      </c>
      <c r="U96" s="8" t="str">
        <f>IF(COUNTA(A96),IF(ISERROR(VLOOKUP(K96+X96,計算!$A$16:$B$219,2)),"",VLOOKUP(K96+X96,計算!$A$16:$B$219,2)),"")</f>
        <v/>
      </c>
      <c r="V96" s="12" t="str">
        <f>IF(COUNTA(A96),IF(ISERROR(VLOOKUP(MIN(I96,J96,K96)+X96,計算!$A$16:$B$219,2)),"",VLOOKUP(MIN(I96,J96,K96)+X96,計算!$A$16:$B$219,2)),"")</f>
        <v/>
      </c>
      <c r="W96" s="13">
        <f t="shared" si="20"/>
        <v>0</v>
      </c>
      <c r="X96" s="13">
        <v>200</v>
      </c>
    </row>
    <row r="97" spans="1:24" x14ac:dyDescent="0.2">
      <c r="A97" s="11"/>
      <c r="B97" s="34"/>
      <c r="C97" s="11"/>
      <c r="D97" s="11"/>
      <c r="E97" s="11"/>
      <c r="F97" s="11"/>
      <c r="G97" s="11"/>
      <c r="H97" s="53" t="s">
        <v>60</v>
      </c>
      <c r="I97" s="11"/>
      <c r="J97" s="11"/>
      <c r="K97" s="11"/>
      <c r="L97" s="9">
        <f t="shared" si="17"/>
        <v>0</v>
      </c>
      <c r="M97" s="6">
        <f t="shared" si="13"/>
        <v>100</v>
      </c>
      <c r="N97" s="7">
        <f t="shared" si="14"/>
        <v>100</v>
      </c>
      <c r="O97" s="8" t="str">
        <f>IF(COUNTA(A97),IF(ISERROR(VLOOKUP(I97+X97,計算!$A$16:$B$219,2)),"",VLOOKUP(I97+X97,計算!$A$16:$B$219,2)),"")</f>
        <v/>
      </c>
      <c r="P97" s="6">
        <f t="shared" si="15"/>
        <v>100</v>
      </c>
      <c r="Q97" s="7">
        <f t="shared" si="18"/>
        <v>100</v>
      </c>
      <c r="R97" s="8" t="str">
        <f>IF(COUNTA(A97),IF(ISERROR(VLOOKUP(J97+X97,計算!$A$16:$B$219,2)),"",VLOOKUP(J97+X97,計算!$A$16:$B$219,2)),"")</f>
        <v/>
      </c>
      <c r="S97" s="6">
        <f t="shared" si="16"/>
        <v>100</v>
      </c>
      <c r="T97" s="7">
        <f t="shared" si="19"/>
        <v>100</v>
      </c>
      <c r="U97" s="8" t="str">
        <f>IF(COUNTA(A97),IF(ISERROR(VLOOKUP(K97+X97,計算!$A$16:$B$219,2)),"",VLOOKUP(K97+X97,計算!$A$16:$B$219,2)),"")</f>
        <v/>
      </c>
      <c r="V97" s="12" t="str">
        <f>IF(COUNTA(A97),IF(ISERROR(VLOOKUP(MIN(I97,J97,K97)+X97,計算!$A$16:$B$219,2)),"",VLOOKUP(MIN(I97,J97,K97)+X97,計算!$A$16:$B$219,2)),"")</f>
        <v/>
      </c>
      <c r="W97" s="13">
        <f t="shared" si="20"/>
        <v>0</v>
      </c>
      <c r="X97" s="13">
        <v>200</v>
      </c>
    </row>
    <row r="98" spans="1:24" x14ac:dyDescent="0.2">
      <c r="A98" s="11"/>
      <c r="B98" s="34"/>
      <c r="C98" s="11"/>
      <c r="D98" s="11"/>
      <c r="E98" s="11"/>
      <c r="F98" s="11"/>
      <c r="G98" s="11"/>
      <c r="H98" s="53" t="s">
        <v>60</v>
      </c>
      <c r="I98" s="11"/>
      <c r="J98" s="11"/>
      <c r="K98" s="11"/>
      <c r="L98" s="9">
        <f t="shared" si="17"/>
        <v>0</v>
      </c>
      <c r="M98" s="6">
        <f t="shared" si="13"/>
        <v>100</v>
      </c>
      <c r="N98" s="7">
        <f t="shared" si="14"/>
        <v>100</v>
      </c>
      <c r="O98" s="8" t="str">
        <f>IF(COUNTA(A98),IF(ISERROR(VLOOKUP(I98+X98,計算!$A$16:$B$219,2)),"",VLOOKUP(I98+X98,計算!$A$16:$B$219,2)),"")</f>
        <v/>
      </c>
      <c r="P98" s="6">
        <f t="shared" si="15"/>
        <v>100</v>
      </c>
      <c r="Q98" s="7">
        <f t="shared" si="18"/>
        <v>100</v>
      </c>
      <c r="R98" s="8" t="str">
        <f>IF(COUNTA(A98),IF(ISERROR(VLOOKUP(J98+X98,計算!$A$16:$B$219,2)),"",VLOOKUP(J98+X98,計算!$A$16:$B$219,2)),"")</f>
        <v/>
      </c>
      <c r="S98" s="6">
        <f t="shared" si="16"/>
        <v>100</v>
      </c>
      <c r="T98" s="7">
        <f t="shared" si="19"/>
        <v>100</v>
      </c>
      <c r="U98" s="8" t="str">
        <f>IF(COUNTA(A98),IF(ISERROR(VLOOKUP(K98+X98,計算!$A$16:$B$219,2)),"",VLOOKUP(K98+X98,計算!$A$16:$B$219,2)),"")</f>
        <v/>
      </c>
      <c r="V98" s="12" t="str">
        <f>IF(COUNTA(A98),IF(ISERROR(VLOOKUP(MIN(I98,J98,K98)+X98,計算!$A$16:$B$219,2)),"",VLOOKUP(MIN(I98,J98,K98)+X98,計算!$A$16:$B$219,2)),"")</f>
        <v/>
      </c>
      <c r="W98" s="13">
        <f t="shared" si="20"/>
        <v>0</v>
      </c>
      <c r="X98" s="13">
        <v>200</v>
      </c>
    </row>
    <row r="99" spans="1:24" x14ac:dyDescent="0.2">
      <c r="A99" s="11"/>
      <c r="B99" s="34"/>
      <c r="C99" s="11"/>
      <c r="D99" s="11"/>
      <c r="E99" s="11"/>
      <c r="F99" s="11"/>
      <c r="G99" s="11"/>
      <c r="H99" s="53" t="s">
        <v>60</v>
      </c>
      <c r="I99" s="11"/>
      <c r="J99" s="11"/>
      <c r="K99" s="11"/>
      <c r="L99" s="9">
        <f t="shared" si="17"/>
        <v>0</v>
      </c>
      <c r="M99" s="6">
        <f t="shared" si="13"/>
        <v>100</v>
      </c>
      <c r="N99" s="7">
        <f t="shared" si="14"/>
        <v>100</v>
      </c>
      <c r="O99" s="8" t="str">
        <f>IF(COUNTA(A99),IF(ISERROR(VLOOKUP(I99+X99,計算!$A$16:$B$219,2)),"",VLOOKUP(I99+X99,計算!$A$16:$B$219,2)),"")</f>
        <v/>
      </c>
      <c r="P99" s="6">
        <f t="shared" si="15"/>
        <v>100</v>
      </c>
      <c r="Q99" s="7">
        <f t="shared" si="18"/>
        <v>100</v>
      </c>
      <c r="R99" s="8" t="str">
        <f>IF(COUNTA(A99),IF(ISERROR(VLOOKUP(J99+X99,計算!$A$16:$B$219,2)),"",VLOOKUP(J99+X99,計算!$A$16:$B$219,2)),"")</f>
        <v/>
      </c>
      <c r="S99" s="6">
        <f t="shared" si="16"/>
        <v>100</v>
      </c>
      <c r="T99" s="7">
        <f t="shared" si="19"/>
        <v>100</v>
      </c>
      <c r="U99" s="8" t="str">
        <f>IF(COUNTA(A99),IF(ISERROR(VLOOKUP(K99+X99,計算!$A$16:$B$219,2)),"",VLOOKUP(K99+X99,計算!$A$16:$B$219,2)),"")</f>
        <v/>
      </c>
      <c r="V99" s="12" t="str">
        <f>IF(COUNTA(A99),IF(ISERROR(VLOOKUP(MIN(I99,J99,K99)+X99,計算!$A$16:$B$219,2)),"",VLOOKUP(MIN(I99,J99,K99)+X99,計算!$A$16:$B$219,2)),"")</f>
        <v/>
      </c>
      <c r="W99" s="13">
        <f t="shared" si="20"/>
        <v>0</v>
      </c>
      <c r="X99" s="13">
        <v>200</v>
      </c>
    </row>
    <row r="100" spans="1:24" x14ac:dyDescent="0.2">
      <c r="A100" s="11"/>
      <c r="B100" s="34"/>
      <c r="C100" s="11"/>
      <c r="D100" s="11"/>
      <c r="E100" s="11"/>
      <c r="F100" s="11"/>
      <c r="G100" s="11"/>
      <c r="H100" s="53" t="s">
        <v>60</v>
      </c>
      <c r="I100" s="11"/>
      <c r="J100" s="11"/>
      <c r="K100" s="11"/>
      <c r="L100" s="9">
        <f t="shared" si="17"/>
        <v>0</v>
      </c>
      <c r="M100" s="6">
        <f t="shared" si="13"/>
        <v>100</v>
      </c>
      <c r="N100" s="7">
        <f t="shared" si="14"/>
        <v>100</v>
      </c>
      <c r="O100" s="8" t="str">
        <f>IF(COUNTA(A100),IF(ISERROR(VLOOKUP(I100+X100,計算!$A$16:$B$219,2)),"",VLOOKUP(I100+X100,計算!$A$16:$B$219,2)),"")</f>
        <v/>
      </c>
      <c r="P100" s="6">
        <f t="shared" si="15"/>
        <v>100</v>
      </c>
      <c r="Q100" s="7">
        <f t="shared" si="18"/>
        <v>100</v>
      </c>
      <c r="R100" s="8" t="str">
        <f>IF(COUNTA(A100),IF(ISERROR(VLOOKUP(J100+X100,計算!$A$16:$B$219,2)),"",VLOOKUP(J100+X100,計算!$A$16:$B$219,2)),"")</f>
        <v/>
      </c>
      <c r="S100" s="6">
        <f t="shared" si="16"/>
        <v>100</v>
      </c>
      <c r="T100" s="7">
        <f t="shared" si="19"/>
        <v>100</v>
      </c>
      <c r="U100" s="8" t="str">
        <f>IF(COUNTA(A100),IF(ISERROR(VLOOKUP(K100+X100,計算!$A$16:$B$219,2)),"",VLOOKUP(K100+X100,計算!$A$16:$B$219,2)),"")</f>
        <v/>
      </c>
      <c r="V100" s="12" t="str">
        <f>IF(COUNTA(A100),IF(ISERROR(VLOOKUP(MIN(I100,J100,K100)+X100,計算!$A$16:$B$219,2)),"",VLOOKUP(MIN(I100,J100,K100)+X100,計算!$A$16:$B$219,2)),"")</f>
        <v/>
      </c>
      <c r="W100" s="13">
        <f t="shared" si="20"/>
        <v>0</v>
      </c>
      <c r="X100" s="13">
        <v>200</v>
      </c>
    </row>
    <row r="101" spans="1:24" x14ac:dyDescent="0.2">
      <c r="A101" s="11"/>
      <c r="B101" s="34"/>
      <c r="C101" s="11"/>
      <c r="D101" s="11"/>
      <c r="E101" s="11"/>
      <c r="F101" s="11"/>
      <c r="G101" s="11"/>
      <c r="H101" s="53" t="s">
        <v>60</v>
      </c>
      <c r="I101" s="11"/>
      <c r="J101" s="11"/>
      <c r="K101" s="11"/>
      <c r="L101" s="9">
        <f t="shared" si="17"/>
        <v>0</v>
      </c>
      <c r="M101" s="6">
        <f t="shared" si="13"/>
        <v>100</v>
      </c>
      <c r="N101" s="7">
        <f t="shared" si="14"/>
        <v>100</v>
      </c>
      <c r="O101" s="8" t="str">
        <f>IF(COUNTA(A101),IF(ISERROR(VLOOKUP(I101+X101,計算!$A$16:$B$219,2)),"",VLOOKUP(I101+X101,計算!$A$16:$B$219,2)),"")</f>
        <v/>
      </c>
      <c r="P101" s="6">
        <f t="shared" si="15"/>
        <v>100</v>
      </c>
      <c r="Q101" s="7">
        <f t="shared" si="18"/>
        <v>100</v>
      </c>
      <c r="R101" s="8" t="str">
        <f>IF(COUNTA(A101),IF(ISERROR(VLOOKUP(J101+X101,計算!$A$16:$B$219,2)),"",VLOOKUP(J101+X101,計算!$A$16:$B$219,2)),"")</f>
        <v/>
      </c>
      <c r="S101" s="6">
        <f t="shared" si="16"/>
        <v>100</v>
      </c>
      <c r="T101" s="7">
        <f t="shared" si="19"/>
        <v>100</v>
      </c>
      <c r="U101" s="8" t="str">
        <f>IF(COUNTA(A101),IF(ISERROR(VLOOKUP(K101+X101,計算!$A$16:$B$219,2)),"",VLOOKUP(K101+X101,計算!$A$16:$B$219,2)),"")</f>
        <v/>
      </c>
      <c r="V101" s="12" t="str">
        <f>IF(COUNTA(A101),IF(ISERROR(VLOOKUP(MIN(I101,J101,K101)+X101,計算!$A$16:$B$219,2)),"",VLOOKUP(MIN(I101,J101,K101)+X101,計算!$A$16:$B$219,2)),"")</f>
        <v/>
      </c>
      <c r="W101" s="13">
        <f t="shared" si="20"/>
        <v>0</v>
      </c>
      <c r="X101" s="13">
        <v>200</v>
      </c>
    </row>
    <row r="102" spans="1:24" x14ac:dyDescent="0.2">
      <c r="A102" s="11"/>
      <c r="B102" s="34"/>
      <c r="C102" s="11"/>
      <c r="D102" s="11"/>
      <c r="E102" s="11"/>
      <c r="F102" s="11"/>
      <c r="G102" s="11"/>
      <c r="H102" s="53" t="s">
        <v>60</v>
      </c>
      <c r="I102" s="11"/>
      <c r="J102" s="11"/>
      <c r="K102" s="11"/>
      <c r="L102" s="9">
        <f t="shared" si="17"/>
        <v>0</v>
      </c>
      <c r="M102" s="6">
        <f t="shared" ref="M102:M136" si="21">I102+100</f>
        <v>100</v>
      </c>
      <c r="N102" s="7">
        <f t="shared" si="14"/>
        <v>100</v>
      </c>
      <c r="O102" s="8" t="str">
        <f>IF(COUNTA(A102),IF(ISERROR(VLOOKUP(I102+X102,計算!$A$16:$B$219,2)),"",VLOOKUP(I102+X102,計算!$A$16:$B$219,2)),"")</f>
        <v/>
      </c>
      <c r="P102" s="6">
        <f t="shared" ref="P102:P133" si="22">J102+100</f>
        <v>100</v>
      </c>
      <c r="Q102" s="7">
        <f t="shared" si="18"/>
        <v>100</v>
      </c>
      <c r="R102" s="8" t="str">
        <f>IF(COUNTA(A102),IF(ISERROR(VLOOKUP(J102+X102,計算!$A$16:$B$219,2)),"",VLOOKUP(J102+X102,計算!$A$16:$B$219,2)),"")</f>
        <v/>
      </c>
      <c r="S102" s="6">
        <f t="shared" ref="S102:S133" si="23">K102+100</f>
        <v>100</v>
      </c>
      <c r="T102" s="7">
        <f t="shared" si="19"/>
        <v>100</v>
      </c>
      <c r="U102" s="8" t="str">
        <f>IF(COUNTA(A102),IF(ISERROR(VLOOKUP(K102+X102,計算!$A$16:$B$219,2)),"",VLOOKUP(K102+X102,計算!$A$16:$B$219,2)),"")</f>
        <v/>
      </c>
      <c r="V102" s="12" t="str">
        <f>IF(COUNTA(A102),IF(ISERROR(VLOOKUP(MIN(I102,J102,K102)+X102,計算!$A$16:$B$219,2)),"",VLOOKUP(MIN(I102,J102,K102)+X102,計算!$A$16:$B$219,2)),"")</f>
        <v/>
      </c>
      <c r="W102" s="13">
        <f t="shared" si="20"/>
        <v>0</v>
      </c>
      <c r="X102" s="13">
        <v>200</v>
      </c>
    </row>
    <row r="103" spans="1:24" x14ac:dyDescent="0.2">
      <c r="A103" s="11"/>
      <c r="B103" s="34"/>
      <c r="C103" s="11"/>
      <c r="D103" s="11"/>
      <c r="E103" s="11"/>
      <c r="F103" s="11"/>
      <c r="G103" s="11"/>
      <c r="H103" s="53" t="s">
        <v>60</v>
      </c>
      <c r="I103" s="11"/>
      <c r="J103" s="11"/>
      <c r="K103" s="11"/>
      <c r="L103" s="9">
        <f t="shared" si="17"/>
        <v>0</v>
      </c>
      <c r="M103" s="6">
        <f t="shared" si="21"/>
        <v>100</v>
      </c>
      <c r="N103" s="7">
        <f t="shared" si="14"/>
        <v>100</v>
      </c>
      <c r="O103" s="8" t="str">
        <f>IF(COUNTA(A103),IF(ISERROR(VLOOKUP(I103+X103,計算!$A$16:$B$219,2)),"",VLOOKUP(I103+X103,計算!$A$16:$B$219,2)),"")</f>
        <v/>
      </c>
      <c r="P103" s="6">
        <f t="shared" si="22"/>
        <v>100</v>
      </c>
      <c r="Q103" s="7">
        <f t="shared" si="18"/>
        <v>100</v>
      </c>
      <c r="R103" s="8" t="str">
        <f>IF(COUNTA(A103),IF(ISERROR(VLOOKUP(J103+X103,計算!$A$16:$B$219,2)),"",VLOOKUP(J103+X103,計算!$A$16:$B$219,2)),"")</f>
        <v/>
      </c>
      <c r="S103" s="6">
        <f t="shared" si="23"/>
        <v>100</v>
      </c>
      <c r="T103" s="7">
        <f t="shared" si="19"/>
        <v>100</v>
      </c>
      <c r="U103" s="8" t="str">
        <f>IF(COUNTA(A103),IF(ISERROR(VLOOKUP(K103+X103,計算!$A$16:$B$219,2)),"",VLOOKUP(K103+X103,計算!$A$16:$B$219,2)),"")</f>
        <v/>
      </c>
      <c r="V103" s="12" t="str">
        <f>IF(COUNTA(A103),IF(ISERROR(VLOOKUP(MIN(I103,J103,K103)+X103,計算!$A$16:$B$219,2)),"",VLOOKUP(MIN(I103,J103,K103)+X103,計算!$A$16:$B$219,2)),"")</f>
        <v/>
      </c>
      <c r="W103" s="13">
        <f t="shared" si="20"/>
        <v>0</v>
      </c>
      <c r="X103" s="13">
        <v>200</v>
      </c>
    </row>
    <row r="104" spans="1:24" x14ac:dyDescent="0.2">
      <c r="A104" s="11"/>
      <c r="B104" s="34"/>
      <c r="C104" s="11"/>
      <c r="D104" s="11"/>
      <c r="E104" s="11"/>
      <c r="F104" s="11"/>
      <c r="G104" s="11"/>
      <c r="H104" s="53" t="s">
        <v>60</v>
      </c>
      <c r="I104" s="11"/>
      <c r="J104" s="11"/>
      <c r="K104" s="11"/>
      <c r="L104" s="9">
        <f t="shared" si="17"/>
        <v>0</v>
      </c>
      <c r="M104" s="6">
        <f t="shared" si="21"/>
        <v>100</v>
      </c>
      <c r="N104" s="7">
        <f t="shared" si="14"/>
        <v>100</v>
      </c>
      <c r="O104" s="8" t="str">
        <f>IF(COUNTA(A104),IF(ISERROR(VLOOKUP(I104+X104,計算!$A$16:$B$219,2)),"",VLOOKUP(I104+X104,計算!$A$16:$B$219,2)),"")</f>
        <v/>
      </c>
      <c r="P104" s="6">
        <f t="shared" si="22"/>
        <v>100</v>
      </c>
      <c r="Q104" s="7">
        <f t="shared" si="18"/>
        <v>100</v>
      </c>
      <c r="R104" s="8" t="str">
        <f>IF(COUNTA(A104),IF(ISERROR(VLOOKUP(J104+X104,計算!$A$16:$B$219,2)),"",VLOOKUP(J104+X104,計算!$A$16:$B$219,2)),"")</f>
        <v/>
      </c>
      <c r="S104" s="6">
        <f t="shared" si="23"/>
        <v>100</v>
      </c>
      <c r="T104" s="7">
        <f t="shared" si="19"/>
        <v>100</v>
      </c>
      <c r="U104" s="8" t="str">
        <f>IF(COUNTA(A104),IF(ISERROR(VLOOKUP(K104+X104,計算!$A$16:$B$219,2)),"",VLOOKUP(K104+X104,計算!$A$16:$B$219,2)),"")</f>
        <v/>
      </c>
      <c r="V104" s="12" t="str">
        <f>IF(COUNTA(A104),IF(ISERROR(VLOOKUP(MIN(I104,J104,K104)+X104,計算!$A$16:$B$219,2)),"",VLOOKUP(MIN(I104,J104,K104)+X104,計算!$A$16:$B$219,2)),"")</f>
        <v/>
      </c>
      <c r="W104" s="13">
        <f t="shared" si="20"/>
        <v>0</v>
      </c>
      <c r="X104" s="13">
        <v>200</v>
      </c>
    </row>
    <row r="105" spans="1:24" x14ac:dyDescent="0.2">
      <c r="A105" s="11"/>
      <c r="B105" s="34"/>
      <c r="C105" s="11"/>
      <c r="D105" s="11"/>
      <c r="E105" s="11"/>
      <c r="F105" s="11"/>
      <c r="G105" s="11"/>
      <c r="H105" s="53" t="s">
        <v>60</v>
      </c>
      <c r="I105" s="11"/>
      <c r="J105" s="11"/>
      <c r="K105" s="11"/>
      <c r="L105" s="9">
        <f t="shared" si="17"/>
        <v>0</v>
      </c>
      <c r="M105" s="6">
        <f t="shared" si="21"/>
        <v>100</v>
      </c>
      <c r="N105" s="7">
        <f t="shared" si="14"/>
        <v>100</v>
      </c>
      <c r="O105" s="8" t="str">
        <f>IF(COUNTA(A105),IF(ISERROR(VLOOKUP(I105+X105,計算!$A$16:$B$219,2)),"",VLOOKUP(I105+X105,計算!$A$16:$B$219,2)),"")</f>
        <v/>
      </c>
      <c r="P105" s="6">
        <f t="shared" si="22"/>
        <v>100</v>
      </c>
      <c r="Q105" s="7">
        <f t="shared" si="18"/>
        <v>100</v>
      </c>
      <c r="R105" s="8" t="str">
        <f>IF(COUNTA(A105),IF(ISERROR(VLOOKUP(J105+X105,計算!$A$16:$B$219,2)),"",VLOOKUP(J105+X105,計算!$A$16:$B$219,2)),"")</f>
        <v/>
      </c>
      <c r="S105" s="6">
        <f t="shared" si="23"/>
        <v>100</v>
      </c>
      <c r="T105" s="7">
        <f t="shared" si="19"/>
        <v>100</v>
      </c>
      <c r="U105" s="8" t="str">
        <f>IF(COUNTA(A105),IF(ISERROR(VLOOKUP(K105+X105,計算!$A$16:$B$219,2)),"",VLOOKUP(K105+X105,計算!$A$16:$B$219,2)),"")</f>
        <v/>
      </c>
      <c r="V105" s="12" t="str">
        <f>IF(COUNTA(A105),IF(ISERROR(VLOOKUP(MIN(I105,J105,K105)+X105,計算!$A$16:$B$219,2)),"",VLOOKUP(MIN(I105,J105,K105)+X105,計算!$A$16:$B$219,2)),"")</f>
        <v/>
      </c>
      <c r="W105" s="13">
        <f t="shared" si="20"/>
        <v>0</v>
      </c>
      <c r="X105" s="13">
        <v>200</v>
      </c>
    </row>
    <row r="106" spans="1:24" x14ac:dyDescent="0.2">
      <c r="A106" s="11"/>
      <c r="B106" s="34"/>
      <c r="C106" s="11"/>
      <c r="D106" s="11"/>
      <c r="E106" s="11"/>
      <c r="F106" s="11"/>
      <c r="G106" s="11"/>
      <c r="H106" s="53" t="s">
        <v>60</v>
      </c>
      <c r="I106" s="11"/>
      <c r="J106" s="11"/>
      <c r="K106" s="11"/>
      <c r="L106" s="9">
        <f t="shared" si="17"/>
        <v>0</v>
      </c>
      <c r="M106" s="6">
        <f t="shared" si="21"/>
        <v>100</v>
      </c>
      <c r="N106" s="7">
        <f t="shared" si="14"/>
        <v>100</v>
      </c>
      <c r="O106" s="8" t="str">
        <f>IF(COUNTA(A106),IF(ISERROR(VLOOKUP(I106+X106,計算!$A$16:$B$219,2)),"",VLOOKUP(I106+X106,計算!$A$16:$B$219,2)),"")</f>
        <v/>
      </c>
      <c r="P106" s="6">
        <f t="shared" si="22"/>
        <v>100</v>
      </c>
      <c r="Q106" s="7">
        <f t="shared" si="18"/>
        <v>100</v>
      </c>
      <c r="R106" s="8" t="str">
        <f>IF(COUNTA(A106),IF(ISERROR(VLOOKUP(J106+X106,計算!$A$16:$B$219,2)),"",VLOOKUP(J106+X106,計算!$A$16:$B$219,2)),"")</f>
        <v/>
      </c>
      <c r="S106" s="6">
        <f t="shared" si="23"/>
        <v>100</v>
      </c>
      <c r="T106" s="7">
        <f t="shared" si="19"/>
        <v>100</v>
      </c>
      <c r="U106" s="8" t="str">
        <f>IF(COUNTA(A106),IF(ISERROR(VLOOKUP(K106+X106,計算!$A$16:$B$219,2)),"",VLOOKUP(K106+X106,計算!$A$16:$B$219,2)),"")</f>
        <v/>
      </c>
      <c r="V106" s="12" t="str">
        <f>IF(COUNTA(A106),IF(ISERROR(VLOOKUP(MIN(I106,J106,K106)+X106,計算!$A$16:$B$219,2)),"",VLOOKUP(MIN(I106,J106,K106)+X106,計算!$A$16:$B$219,2)),"")</f>
        <v/>
      </c>
      <c r="W106" s="13">
        <f t="shared" si="20"/>
        <v>0</v>
      </c>
      <c r="X106" s="13">
        <v>200</v>
      </c>
    </row>
    <row r="107" spans="1:24" x14ac:dyDescent="0.2">
      <c r="A107" s="11"/>
      <c r="B107" s="34"/>
      <c r="C107" s="11"/>
      <c r="D107" s="11"/>
      <c r="E107" s="11"/>
      <c r="F107" s="11"/>
      <c r="G107" s="11"/>
      <c r="H107" s="53" t="s">
        <v>60</v>
      </c>
      <c r="I107" s="11"/>
      <c r="J107" s="11"/>
      <c r="K107" s="11"/>
      <c r="L107" s="9">
        <f t="shared" si="17"/>
        <v>0</v>
      </c>
      <c r="M107" s="6">
        <f t="shared" si="21"/>
        <v>100</v>
      </c>
      <c r="N107" s="7">
        <f t="shared" si="14"/>
        <v>100</v>
      </c>
      <c r="O107" s="8" t="str">
        <f>IF(COUNTA(A107),IF(ISERROR(VLOOKUP(I107+X107,計算!$A$16:$B$219,2)),"",VLOOKUP(I107+X107,計算!$A$16:$B$219,2)),"")</f>
        <v/>
      </c>
      <c r="P107" s="6">
        <f t="shared" si="22"/>
        <v>100</v>
      </c>
      <c r="Q107" s="7">
        <f t="shared" si="18"/>
        <v>100</v>
      </c>
      <c r="R107" s="8" t="str">
        <f>IF(COUNTA(A107),IF(ISERROR(VLOOKUP(J107+X107,計算!$A$16:$B$219,2)),"",VLOOKUP(J107+X107,計算!$A$16:$B$219,2)),"")</f>
        <v/>
      </c>
      <c r="S107" s="6">
        <f t="shared" si="23"/>
        <v>100</v>
      </c>
      <c r="T107" s="7">
        <f t="shared" si="19"/>
        <v>100</v>
      </c>
      <c r="U107" s="8" t="str">
        <f>IF(COUNTA(A107),IF(ISERROR(VLOOKUP(K107+X107,計算!$A$16:$B$219,2)),"",VLOOKUP(K107+X107,計算!$A$16:$B$219,2)),"")</f>
        <v/>
      </c>
      <c r="V107" s="12" t="str">
        <f>IF(COUNTA(A107),IF(ISERROR(VLOOKUP(MIN(I107,J107,K107)+X107,計算!$A$16:$B$219,2)),"",VLOOKUP(MIN(I107,J107,K107)+X107,計算!$A$16:$B$219,2)),"")</f>
        <v/>
      </c>
      <c r="W107" s="13">
        <f t="shared" si="20"/>
        <v>0</v>
      </c>
      <c r="X107" s="13">
        <v>200</v>
      </c>
    </row>
    <row r="108" spans="1:24" x14ac:dyDescent="0.2">
      <c r="A108" s="11"/>
      <c r="B108" s="34"/>
      <c r="C108" s="11"/>
      <c r="D108" s="11"/>
      <c r="E108" s="11"/>
      <c r="F108" s="11"/>
      <c r="G108" s="11"/>
      <c r="H108" s="53" t="s">
        <v>60</v>
      </c>
      <c r="I108" s="11"/>
      <c r="J108" s="11"/>
      <c r="K108" s="11"/>
      <c r="L108" s="9">
        <f t="shared" si="17"/>
        <v>0</v>
      </c>
      <c r="M108" s="6">
        <f t="shared" si="21"/>
        <v>100</v>
      </c>
      <c r="N108" s="7">
        <f t="shared" si="14"/>
        <v>100</v>
      </c>
      <c r="O108" s="8" t="str">
        <f>IF(COUNTA(A108),IF(ISERROR(VLOOKUP(I108+X108,計算!$A$16:$B$219,2)),"",VLOOKUP(I108+X108,計算!$A$16:$B$219,2)),"")</f>
        <v/>
      </c>
      <c r="P108" s="6">
        <f t="shared" si="22"/>
        <v>100</v>
      </c>
      <c r="Q108" s="7">
        <f t="shared" si="18"/>
        <v>100</v>
      </c>
      <c r="R108" s="8" t="str">
        <f>IF(COUNTA(A108),IF(ISERROR(VLOOKUP(J108+X108,計算!$A$16:$B$219,2)),"",VLOOKUP(J108+X108,計算!$A$16:$B$219,2)),"")</f>
        <v/>
      </c>
      <c r="S108" s="6">
        <f t="shared" si="23"/>
        <v>100</v>
      </c>
      <c r="T108" s="7">
        <f t="shared" si="19"/>
        <v>100</v>
      </c>
      <c r="U108" s="8" t="str">
        <f>IF(COUNTA(A108),IF(ISERROR(VLOOKUP(K108+X108,計算!$A$16:$B$219,2)),"",VLOOKUP(K108+X108,計算!$A$16:$B$219,2)),"")</f>
        <v/>
      </c>
      <c r="V108" s="12" t="str">
        <f>IF(COUNTA(A108),IF(ISERROR(VLOOKUP(MIN(I108,J108,K108)+X108,計算!$A$16:$B$219,2)),"",VLOOKUP(MIN(I108,J108,K108)+X108,計算!$A$16:$B$219,2)),"")</f>
        <v/>
      </c>
      <c r="W108" s="13">
        <f t="shared" si="20"/>
        <v>0</v>
      </c>
      <c r="X108" s="13">
        <v>200</v>
      </c>
    </row>
    <row r="109" spans="1:24" x14ac:dyDescent="0.2">
      <c r="A109" s="11"/>
      <c r="B109" s="34"/>
      <c r="C109" s="11"/>
      <c r="D109" s="11"/>
      <c r="E109" s="11"/>
      <c r="F109" s="11"/>
      <c r="G109" s="11"/>
      <c r="H109" s="53" t="s">
        <v>60</v>
      </c>
      <c r="I109" s="11"/>
      <c r="J109" s="11"/>
      <c r="K109" s="11"/>
      <c r="L109" s="9">
        <f t="shared" si="17"/>
        <v>0</v>
      </c>
      <c r="M109" s="6">
        <f t="shared" si="21"/>
        <v>100</v>
      </c>
      <c r="N109" s="7">
        <f t="shared" si="14"/>
        <v>100</v>
      </c>
      <c r="O109" s="8" t="str">
        <f>IF(COUNTA(A109),IF(ISERROR(VLOOKUP(I109+X109,計算!$A$16:$B$219,2)),"",VLOOKUP(I109+X109,計算!$A$16:$B$219,2)),"")</f>
        <v/>
      </c>
      <c r="P109" s="6">
        <f t="shared" si="22"/>
        <v>100</v>
      </c>
      <c r="Q109" s="7">
        <f t="shared" si="18"/>
        <v>100</v>
      </c>
      <c r="R109" s="8" t="str">
        <f>IF(COUNTA(A109),IF(ISERROR(VLOOKUP(J109+X109,計算!$A$16:$B$219,2)),"",VLOOKUP(J109+X109,計算!$A$16:$B$219,2)),"")</f>
        <v/>
      </c>
      <c r="S109" s="6">
        <f t="shared" si="23"/>
        <v>100</v>
      </c>
      <c r="T109" s="7">
        <f t="shared" si="19"/>
        <v>100</v>
      </c>
      <c r="U109" s="8" t="str">
        <f>IF(COUNTA(A109),IF(ISERROR(VLOOKUP(K109+X109,計算!$A$16:$B$219,2)),"",VLOOKUP(K109+X109,計算!$A$16:$B$219,2)),"")</f>
        <v/>
      </c>
      <c r="V109" s="12" t="str">
        <f>IF(COUNTA(A109),IF(ISERROR(VLOOKUP(MIN(I109,J109,K109)+X109,計算!$A$16:$B$219,2)),"",VLOOKUP(MIN(I109,J109,K109)+X109,計算!$A$16:$B$219,2)),"")</f>
        <v/>
      </c>
      <c r="W109" s="13">
        <f t="shared" si="20"/>
        <v>0</v>
      </c>
      <c r="X109" s="13">
        <v>200</v>
      </c>
    </row>
    <row r="110" spans="1:24" x14ac:dyDescent="0.2">
      <c r="A110" s="11"/>
      <c r="B110" s="34"/>
      <c r="C110" s="11"/>
      <c r="D110" s="11"/>
      <c r="E110" s="11"/>
      <c r="F110" s="11"/>
      <c r="G110" s="11"/>
      <c r="H110" s="53" t="s">
        <v>60</v>
      </c>
      <c r="I110" s="11"/>
      <c r="J110" s="11"/>
      <c r="K110" s="11"/>
      <c r="L110" s="9">
        <f t="shared" si="17"/>
        <v>0</v>
      </c>
      <c r="M110" s="6">
        <f t="shared" si="21"/>
        <v>100</v>
      </c>
      <c r="N110" s="7">
        <f t="shared" si="14"/>
        <v>100</v>
      </c>
      <c r="O110" s="8" t="str">
        <f>IF(COUNTA(A110),IF(ISERROR(VLOOKUP(I110+X110,計算!$A$16:$B$219,2)),"",VLOOKUP(I110+X110,計算!$A$16:$B$219,2)),"")</f>
        <v/>
      </c>
      <c r="P110" s="6">
        <f t="shared" si="22"/>
        <v>100</v>
      </c>
      <c r="Q110" s="7">
        <f t="shared" si="18"/>
        <v>100</v>
      </c>
      <c r="R110" s="8" t="str">
        <f>IF(COUNTA(A110),IF(ISERROR(VLOOKUP(J110+X110,計算!$A$16:$B$219,2)),"",VLOOKUP(J110+X110,計算!$A$16:$B$219,2)),"")</f>
        <v/>
      </c>
      <c r="S110" s="6">
        <f t="shared" si="23"/>
        <v>100</v>
      </c>
      <c r="T110" s="7">
        <f t="shared" si="19"/>
        <v>100</v>
      </c>
      <c r="U110" s="8" t="str">
        <f>IF(COUNTA(A110),IF(ISERROR(VLOOKUP(K110+X110,計算!$A$16:$B$219,2)),"",VLOOKUP(K110+X110,計算!$A$16:$B$219,2)),"")</f>
        <v/>
      </c>
      <c r="V110" s="12" t="str">
        <f>IF(COUNTA(A110),IF(ISERROR(VLOOKUP(MIN(I110,J110,K110)+X110,計算!$A$16:$B$219,2)),"",VLOOKUP(MIN(I110,J110,K110)+X110,計算!$A$16:$B$219,2)),"")</f>
        <v/>
      </c>
      <c r="W110" s="13">
        <f t="shared" si="20"/>
        <v>0</v>
      </c>
      <c r="X110" s="13">
        <v>200</v>
      </c>
    </row>
    <row r="111" spans="1:24" x14ac:dyDescent="0.2">
      <c r="A111" s="11"/>
      <c r="B111" s="34"/>
      <c r="C111" s="11"/>
      <c r="D111" s="11"/>
      <c r="E111" s="11"/>
      <c r="F111" s="11"/>
      <c r="G111" s="11"/>
      <c r="H111" s="53" t="s">
        <v>60</v>
      </c>
      <c r="I111" s="11"/>
      <c r="J111" s="11"/>
      <c r="K111" s="11"/>
      <c r="L111" s="9">
        <f t="shared" si="17"/>
        <v>0</v>
      </c>
      <c r="M111" s="6">
        <f t="shared" si="21"/>
        <v>100</v>
      </c>
      <c r="N111" s="7">
        <f t="shared" si="14"/>
        <v>100</v>
      </c>
      <c r="O111" s="8" t="str">
        <f>IF(COUNTA(A111),IF(ISERROR(VLOOKUP(I111+X111,計算!$A$16:$B$219,2)),"",VLOOKUP(I111+X111,計算!$A$16:$B$219,2)),"")</f>
        <v/>
      </c>
      <c r="P111" s="6">
        <f t="shared" si="22"/>
        <v>100</v>
      </c>
      <c r="Q111" s="7">
        <f t="shared" si="18"/>
        <v>100</v>
      </c>
      <c r="R111" s="8" t="str">
        <f>IF(COUNTA(A111),IF(ISERROR(VLOOKUP(J111+X111,計算!$A$16:$B$219,2)),"",VLOOKUP(J111+X111,計算!$A$16:$B$219,2)),"")</f>
        <v/>
      </c>
      <c r="S111" s="6">
        <f t="shared" si="23"/>
        <v>100</v>
      </c>
      <c r="T111" s="7">
        <f t="shared" si="19"/>
        <v>100</v>
      </c>
      <c r="U111" s="8" t="str">
        <f>IF(COUNTA(A111),IF(ISERROR(VLOOKUP(K111+X111,計算!$A$16:$B$219,2)),"",VLOOKUP(K111+X111,計算!$A$16:$B$219,2)),"")</f>
        <v/>
      </c>
      <c r="V111" s="12" t="str">
        <f>IF(COUNTA(A111),IF(ISERROR(VLOOKUP(MIN(I111,J111,K111)+X111,計算!$A$16:$B$219,2)),"",VLOOKUP(MIN(I111,J111,K111)+X111,計算!$A$16:$B$219,2)),"")</f>
        <v/>
      </c>
      <c r="W111" s="13">
        <f t="shared" si="20"/>
        <v>0</v>
      </c>
      <c r="X111" s="13">
        <v>200</v>
      </c>
    </row>
    <row r="112" spans="1:24" x14ac:dyDescent="0.2">
      <c r="A112" s="11"/>
      <c r="B112" s="34"/>
      <c r="C112" s="11"/>
      <c r="D112" s="11"/>
      <c r="E112" s="11"/>
      <c r="F112" s="11"/>
      <c r="G112" s="11"/>
      <c r="H112" s="53" t="s">
        <v>60</v>
      </c>
      <c r="I112" s="11"/>
      <c r="J112" s="11"/>
      <c r="K112" s="11"/>
      <c r="L112" s="9">
        <f t="shared" si="17"/>
        <v>0</v>
      </c>
      <c r="M112" s="6">
        <f t="shared" si="21"/>
        <v>100</v>
      </c>
      <c r="N112" s="7">
        <f t="shared" si="14"/>
        <v>100</v>
      </c>
      <c r="O112" s="8" t="str">
        <f>IF(COUNTA(A112),IF(ISERROR(VLOOKUP(I112+X112,計算!$A$16:$B$219,2)),"",VLOOKUP(I112+X112,計算!$A$16:$B$219,2)),"")</f>
        <v/>
      </c>
      <c r="P112" s="6">
        <f t="shared" si="22"/>
        <v>100</v>
      </c>
      <c r="Q112" s="7">
        <f t="shared" si="18"/>
        <v>100</v>
      </c>
      <c r="R112" s="8" t="str">
        <f>IF(COUNTA(A112),IF(ISERROR(VLOOKUP(J112+X112,計算!$A$16:$B$219,2)),"",VLOOKUP(J112+X112,計算!$A$16:$B$219,2)),"")</f>
        <v/>
      </c>
      <c r="S112" s="6">
        <f t="shared" si="23"/>
        <v>100</v>
      </c>
      <c r="T112" s="7">
        <f t="shared" si="19"/>
        <v>100</v>
      </c>
      <c r="U112" s="8" t="str">
        <f>IF(COUNTA(A112),IF(ISERROR(VLOOKUP(K112+X112,計算!$A$16:$B$219,2)),"",VLOOKUP(K112+X112,計算!$A$16:$B$219,2)),"")</f>
        <v/>
      </c>
      <c r="V112" s="12" t="str">
        <f>IF(COUNTA(A112),IF(ISERROR(VLOOKUP(MIN(I112,J112,K112)+X112,計算!$A$16:$B$219,2)),"",VLOOKUP(MIN(I112,J112,K112)+X112,計算!$A$16:$B$219,2)),"")</f>
        <v/>
      </c>
      <c r="W112" s="13">
        <f t="shared" si="20"/>
        <v>0</v>
      </c>
      <c r="X112" s="13">
        <v>200</v>
      </c>
    </row>
    <row r="113" spans="1:24" x14ac:dyDescent="0.2">
      <c r="A113" s="11"/>
      <c r="B113" s="34"/>
      <c r="C113" s="11"/>
      <c r="D113" s="11"/>
      <c r="E113" s="11"/>
      <c r="F113" s="11"/>
      <c r="G113" s="11"/>
      <c r="H113" s="53" t="s">
        <v>60</v>
      </c>
      <c r="I113" s="11"/>
      <c r="J113" s="11"/>
      <c r="K113" s="11"/>
      <c r="L113" s="9">
        <f t="shared" si="17"/>
        <v>0</v>
      </c>
      <c r="M113" s="6">
        <f t="shared" si="21"/>
        <v>100</v>
      </c>
      <c r="N113" s="7">
        <f t="shared" si="14"/>
        <v>100</v>
      </c>
      <c r="O113" s="8" t="str">
        <f>IF(COUNTA(A113),IF(ISERROR(VLOOKUP(I113+X113,計算!$A$16:$B$219,2)),"",VLOOKUP(I113+X113,計算!$A$16:$B$219,2)),"")</f>
        <v/>
      </c>
      <c r="P113" s="6">
        <f t="shared" si="22"/>
        <v>100</v>
      </c>
      <c r="Q113" s="7">
        <f t="shared" si="18"/>
        <v>100</v>
      </c>
      <c r="R113" s="8" t="str">
        <f>IF(COUNTA(A113),IF(ISERROR(VLOOKUP(J113+X113,計算!$A$16:$B$219,2)),"",VLOOKUP(J113+X113,計算!$A$16:$B$219,2)),"")</f>
        <v/>
      </c>
      <c r="S113" s="6">
        <f t="shared" si="23"/>
        <v>100</v>
      </c>
      <c r="T113" s="7">
        <f t="shared" si="19"/>
        <v>100</v>
      </c>
      <c r="U113" s="8" t="str">
        <f>IF(COUNTA(A113),IF(ISERROR(VLOOKUP(K113+X113,計算!$A$16:$B$219,2)),"",VLOOKUP(K113+X113,計算!$A$16:$B$219,2)),"")</f>
        <v/>
      </c>
      <c r="V113" s="12" t="str">
        <f>IF(COUNTA(A113),IF(ISERROR(VLOOKUP(MIN(I113,J113,K113)+X113,計算!$A$16:$B$219,2)),"",VLOOKUP(MIN(I113,J113,K113)+X113,計算!$A$16:$B$219,2)),"")</f>
        <v/>
      </c>
      <c r="W113" s="13">
        <f t="shared" si="20"/>
        <v>0</v>
      </c>
      <c r="X113" s="13">
        <v>200</v>
      </c>
    </row>
    <row r="114" spans="1:24" x14ac:dyDescent="0.2">
      <c r="A114" s="11"/>
      <c r="B114" s="34"/>
      <c r="C114" s="11"/>
      <c r="D114" s="11"/>
      <c r="E114" s="11"/>
      <c r="F114" s="11"/>
      <c r="G114" s="11"/>
      <c r="H114" s="53" t="s">
        <v>60</v>
      </c>
      <c r="I114" s="11"/>
      <c r="J114" s="11"/>
      <c r="K114" s="11"/>
      <c r="L114" s="9">
        <f t="shared" si="17"/>
        <v>0</v>
      </c>
      <c r="M114" s="6">
        <f t="shared" si="21"/>
        <v>100</v>
      </c>
      <c r="N114" s="7">
        <f t="shared" si="14"/>
        <v>100</v>
      </c>
      <c r="O114" s="8" t="str">
        <f>IF(COUNTA(A114),IF(ISERROR(VLOOKUP(I114+X114,計算!$A$16:$B$219,2)),"",VLOOKUP(I114+X114,計算!$A$16:$B$219,2)),"")</f>
        <v/>
      </c>
      <c r="P114" s="6">
        <f t="shared" si="22"/>
        <v>100</v>
      </c>
      <c r="Q114" s="7">
        <f t="shared" si="18"/>
        <v>100</v>
      </c>
      <c r="R114" s="8" t="str">
        <f>IF(COUNTA(A114),IF(ISERROR(VLOOKUP(J114+X114,計算!$A$16:$B$219,2)),"",VLOOKUP(J114+X114,計算!$A$16:$B$219,2)),"")</f>
        <v/>
      </c>
      <c r="S114" s="6">
        <f t="shared" si="23"/>
        <v>100</v>
      </c>
      <c r="T114" s="7">
        <f t="shared" si="19"/>
        <v>100</v>
      </c>
      <c r="U114" s="8" t="str">
        <f>IF(COUNTA(A114),IF(ISERROR(VLOOKUP(K114+X114,計算!$A$16:$B$219,2)),"",VLOOKUP(K114+X114,計算!$A$16:$B$219,2)),"")</f>
        <v/>
      </c>
      <c r="V114" s="12" t="str">
        <f>IF(COUNTA(A114),IF(ISERROR(VLOOKUP(MIN(I114,J114,K114)+X114,計算!$A$16:$B$219,2)),"",VLOOKUP(MIN(I114,J114,K114)+X114,計算!$A$16:$B$219,2)),"")</f>
        <v/>
      </c>
      <c r="W114" s="13">
        <f t="shared" si="20"/>
        <v>0</v>
      </c>
      <c r="X114" s="13">
        <v>200</v>
      </c>
    </row>
    <row r="115" spans="1:24" x14ac:dyDescent="0.2">
      <c r="A115" s="11"/>
      <c r="B115" s="34"/>
      <c r="C115" s="11"/>
      <c r="D115" s="11"/>
      <c r="E115" s="11"/>
      <c r="F115" s="11"/>
      <c r="G115" s="11"/>
      <c r="H115" s="53" t="s">
        <v>60</v>
      </c>
      <c r="I115" s="11"/>
      <c r="J115" s="11"/>
      <c r="K115" s="11"/>
      <c r="L115" s="9">
        <f t="shared" si="17"/>
        <v>0</v>
      </c>
      <c r="M115" s="6">
        <f t="shared" si="21"/>
        <v>100</v>
      </c>
      <c r="N115" s="7">
        <f t="shared" si="14"/>
        <v>100</v>
      </c>
      <c r="O115" s="8" t="str">
        <f>IF(COUNTA(A115),IF(ISERROR(VLOOKUP(I115+X115,計算!$A$16:$B$219,2)),"",VLOOKUP(I115+X115,計算!$A$16:$B$219,2)),"")</f>
        <v/>
      </c>
      <c r="P115" s="6">
        <f t="shared" si="22"/>
        <v>100</v>
      </c>
      <c r="Q115" s="7">
        <f t="shared" si="18"/>
        <v>100</v>
      </c>
      <c r="R115" s="8" t="str">
        <f>IF(COUNTA(A115),IF(ISERROR(VLOOKUP(J115+X115,計算!$A$16:$B$219,2)),"",VLOOKUP(J115+X115,計算!$A$16:$B$219,2)),"")</f>
        <v/>
      </c>
      <c r="S115" s="6">
        <f t="shared" si="23"/>
        <v>100</v>
      </c>
      <c r="T115" s="7">
        <f t="shared" si="19"/>
        <v>100</v>
      </c>
      <c r="U115" s="8" t="str">
        <f>IF(COUNTA(A115),IF(ISERROR(VLOOKUP(K115+X115,計算!$A$16:$B$219,2)),"",VLOOKUP(K115+X115,計算!$A$16:$B$219,2)),"")</f>
        <v/>
      </c>
      <c r="V115" s="12" t="str">
        <f>IF(COUNTA(A115),IF(ISERROR(VLOOKUP(MIN(I115,J115,K115)+X115,計算!$A$16:$B$219,2)),"",VLOOKUP(MIN(I115,J115,K115)+X115,計算!$A$16:$B$219,2)),"")</f>
        <v/>
      </c>
      <c r="W115" s="13">
        <f t="shared" si="20"/>
        <v>0</v>
      </c>
      <c r="X115" s="13">
        <v>200</v>
      </c>
    </row>
    <row r="116" spans="1:24" x14ac:dyDescent="0.2">
      <c r="A116" s="11"/>
      <c r="B116" s="34"/>
      <c r="C116" s="11"/>
      <c r="D116" s="11"/>
      <c r="E116" s="11"/>
      <c r="F116" s="11"/>
      <c r="G116" s="11"/>
      <c r="H116" s="53" t="s">
        <v>60</v>
      </c>
      <c r="I116" s="11"/>
      <c r="J116" s="11"/>
      <c r="K116" s="11"/>
      <c r="L116" s="9">
        <f t="shared" si="17"/>
        <v>0</v>
      </c>
      <c r="M116" s="6">
        <f t="shared" si="21"/>
        <v>100</v>
      </c>
      <c r="N116" s="7">
        <f t="shared" si="14"/>
        <v>100</v>
      </c>
      <c r="O116" s="8" t="str">
        <f>IF(COUNTA(A116),IF(ISERROR(VLOOKUP(I116+X116,計算!$A$16:$B$219,2)),"",VLOOKUP(I116+X116,計算!$A$16:$B$219,2)),"")</f>
        <v/>
      </c>
      <c r="P116" s="6">
        <f t="shared" si="22"/>
        <v>100</v>
      </c>
      <c r="Q116" s="7">
        <f t="shared" si="18"/>
        <v>100</v>
      </c>
      <c r="R116" s="8" t="str">
        <f>IF(COUNTA(A116),IF(ISERROR(VLOOKUP(J116+X116,計算!$A$16:$B$219,2)),"",VLOOKUP(J116+X116,計算!$A$16:$B$219,2)),"")</f>
        <v/>
      </c>
      <c r="S116" s="6">
        <f t="shared" si="23"/>
        <v>100</v>
      </c>
      <c r="T116" s="7">
        <f t="shared" si="19"/>
        <v>100</v>
      </c>
      <c r="U116" s="8" t="str">
        <f>IF(COUNTA(A116),IF(ISERROR(VLOOKUP(K116+X116,計算!$A$16:$B$219,2)),"",VLOOKUP(K116+X116,計算!$A$16:$B$219,2)),"")</f>
        <v/>
      </c>
      <c r="V116" s="12" t="str">
        <f>IF(COUNTA(A116),IF(ISERROR(VLOOKUP(MIN(I116,J116,K116)+X116,計算!$A$16:$B$219,2)),"",VLOOKUP(MIN(I116,J116,K116)+X116,計算!$A$16:$B$219,2)),"")</f>
        <v/>
      </c>
      <c r="W116" s="13">
        <f t="shared" si="20"/>
        <v>0</v>
      </c>
      <c r="X116" s="13">
        <v>200</v>
      </c>
    </row>
    <row r="117" spans="1:24" x14ac:dyDescent="0.2">
      <c r="A117" s="11"/>
      <c r="B117" s="34"/>
      <c r="C117" s="11"/>
      <c r="D117" s="11"/>
      <c r="E117" s="11"/>
      <c r="F117" s="11"/>
      <c r="G117" s="11"/>
      <c r="H117" s="53" t="s">
        <v>60</v>
      </c>
      <c r="I117" s="11"/>
      <c r="J117" s="11"/>
      <c r="K117" s="11"/>
      <c r="L117" s="9">
        <f t="shared" si="17"/>
        <v>0</v>
      </c>
      <c r="M117" s="6">
        <f t="shared" si="21"/>
        <v>100</v>
      </c>
      <c r="N117" s="7">
        <f t="shared" si="14"/>
        <v>100</v>
      </c>
      <c r="O117" s="8" t="str">
        <f>IF(COUNTA(A117),IF(ISERROR(VLOOKUP(I117+X117,計算!$A$16:$B$219,2)),"",VLOOKUP(I117+X117,計算!$A$16:$B$219,2)),"")</f>
        <v/>
      </c>
      <c r="P117" s="6">
        <f t="shared" si="22"/>
        <v>100</v>
      </c>
      <c r="Q117" s="7">
        <f t="shared" si="18"/>
        <v>100</v>
      </c>
      <c r="R117" s="8" t="str">
        <f>IF(COUNTA(A117),IF(ISERROR(VLOOKUP(J117+X117,計算!$A$16:$B$219,2)),"",VLOOKUP(J117+X117,計算!$A$16:$B$219,2)),"")</f>
        <v/>
      </c>
      <c r="S117" s="6">
        <f t="shared" si="23"/>
        <v>100</v>
      </c>
      <c r="T117" s="7">
        <f t="shared" si="19"/>
        <v>100</v>
      </c>
      <c r="U117" s="8" t="str">
        <f>IF(COUNTA(A117),IF(ISERROR(VLOOKUP(K117+X117,計算!$A$16:$B$219,2)),"",VLOOKUP(K117+X117,計算!$A$16:$B$219,2)),"")</f>
        <v/>
      </c>
      <c r="V117" s="12" t="str">
        <f>IF(COUNTA(A117),IF(ISERROR(VLOOKUP(MIN(I117,J117,K117)+X117,計算!$A$16:$B$219,2)),"",VLOOKUP(MIN(I117,J117,K117)+X117,計算!$A$16:$B$219,2)),"")</f>
        <v/>
      </c>
      <c r="W117" s="13">
        <f t="shared" si="20"/>
        <v>0</v>
      </c>
      <c r="X117" s="13">
        <v>200</v>
      </c>
    </row>
    <row r="118" spans="1:24" x14ac:dyDescent="0.2">
      <c r="A118" s="11"/>
      <c r="B118" s="34"/>
      <c r="C118" s="11"/>
      <c r="D118" s="11"/>
      <c r="E118" s="11"/>
      <c r="F118" s="11"/>
      <c r="G118" s="11"/>
      <c r="H118" s="53" t="s">
        <v>60</v>
      </c>
      <c r="I118" s="11"/>
      <c r="J118" s="11"/>
      <c r="K118" s="11"/>
      <c r="L118" s="9">
        <f t="shared" si="17"/>
        <v>0</v>
      </c>
      <c r="M118" s="6">
        <f t="shared" si="21"/>
        <v>100</v>
      </c>
      <c r="N118" s="7">
        <f t="shared" si="14"/>
        <v>100</v>
      </c>
      <c r="O118" s="8" t="str">
        <f>IF(COUNTA(A118),IF(ISERROR(VLOOKUP(I118+X118,計算!$A$16:$B$219,2)),"",VLOOKUP(I118+X118,計算!$A$16:$B$219,2)),"")</f>
        <v/>
      </c>
      <c r="P118" s="6">
        <f t="shared" si="22"/>
        <v>100</v>
      </c>
      <c r="Q118" s="7">
        <f t="shared" si="18"/>
        <v>100</v>
      </c>
      <c r="R118" s="8" t="str">
        <f>IF(COUNTA(A118),IF(ISERROR(VLOOKUP(J118+X118,計算!$A$16:$B$219,2)),"",VLOOKUP(J118+X118,計算!$A$16:$B$219,2)),"")</f>
        <v/>
      </c>
      <c r="S118" s="6">
        <f t="shared" si="23"/>
        <v>100</v>
      </c>
      <c r="T118" s="7">
        <f t="shared" si="19"/>
        <v>100</v>
      </c>
      <c r="U118" s="8" t="str">
        <f>IF(COUNTA(A118),IF(ISERROR(VLOOKUP(K118+X118,計算!$A$16:$B$219,2)),"",VLOOKUP(K118+X118,計算!$A$16:$B$219,2)),"")</f>
        <v/>
      </c>
      <c r="V118" s="12" t="str">
        <f>IF(COUNTA(A118),IF(ISERROR(VLOOKUP(MIN(I118,J118,K118)+X118,計算!$A$16:$B$219,2)),"",VLOOKUP(MIN(I118,J118,K118)+X118,計算!$A$16:$B$219,2)),"")</f>
        <v/>
      </c>
      <c r="W118" s="13">
        <f t="shared" si="20"/>
        <v>0</v>
      </c>
      <c r="X118" s="13">
        <v>200</v>
      </c>
    </row>
    <row r="119" spans="1:24" x14ac:dyDescent="0.2">
      <c r="A119" s="11"/>
      <c r="B119" s="34"/>
      <c r="C119" s="11"/>
      <c r="D119" s="11"/>
      <c r="E119" s="11"/>
      <c r="F119" s="11"/>
      <c r="G119" s="11"/>
      <c r="H119" s="53" t="s">
        <v>60</v>
      </c>
      <c r="I119" s="11"/>
      <c r="J119" s="11"/>
      <c r="K119" s="11"/>
      <c r="L119" s="9">
        <f t="shared" si="17"/>
        <v>0</v>
      </c>
      <c r="M119" s="6">
        <f t="shared" si="21"/>
        <v>100</v>
      </c>
      <c r="N119" s="7">
        <f t="shared" si="14"/>
        <v>100</v>
      </c>
      <c r="O119" s="8" t="str">
        <f>IF(COUNTA(A119),IF(ISERROR(VLOOKUP(I119+X119,計算!$A$16:$B$219,2)),"",VLOOKUP(I119+X119,計算!$A$16:$B$219,2)),"")</f>
        <v/>
      </c>
      <c r="P119" s="6">
        <f t="shared" si="22"/>
        <v>100</v>
      </c>
      <c r="Q119" s="7">
        <f t="shared" si="18"/>
        <v>100</v>
      </c>
      <c r="R119" s="8" t="str">
        <f>IF(COUNTA(A119),IF(ISERROR(VLOOKUP(J119+X119,計算!$A$16:$B$219,2)),"",VLOOKUP(J119+X119,計算!$A$16:$B$219,2)),"")</f>
        <v/>
      </c>
      <c r="S119" s="6">
        <f t="shared" si="23"/>
        <v>100</v>
      </c>
      <c r="T119" s="7">
        <f t="shared" si="19"/>
        <v>100</v>
      </c>
      <c r="U119" s="8" t="str">
        <f>IF(COUNTA(A119),IF(ISERROR(VLOOKUP(K119+X119,計算!$A$16:$B$219,2)),"",VLOOKUP(K119+X119,計算!$A$16:$B$219,2)),"")</f>
        <v/>
      </c>
      <c r="V119" s="12" t="str">
        <f>IF(COUNTA(A119),IF(ISERROR(VLOOKUP(MIN(I119,J119,K119)+X119,計算!$A$16:$B$219,2)),"",VLOOKUP(MIN(I119,J119,K119)+X119,計算!$A$16:$B$219,2)),"")</f>
        <v/>
      </c>
      <c r="W119" s="13">
        <f t="shared" si="20"/>
        <v>0</v>
      </c>
      <c r="X119" s="13">
        <v>200</v>
      </c>
    </row>
    <row r="120" spans="1:24" x14ac:dyDescent="0.2">
      <c r="A120" s="11"/>
      <c r="B120" s="34"/>
      <c r="C120" s="11"/>
      <c r="D120" s="11"/>
      <c r="E120" s="11"/>
      <c r="F120" s="11"/>
      <c r="G120" s="11"/>
      <c r="H120" s="53" t="s">
        <v>60</v>
      </c>
      <c r="I120" s="11"/>
      <c r="J120" s="11"/>
      <c r="K120" s="11"/>
      <c r="L120" s="9">
        <f t="shared" si="17"/>
        <v>0</v>
      </c>
      <c r="M120" s="6">
        <f t="shared" si="21"/>
        <v>100</v>
      </c>
      <c r="N120" s="7">
        <f t="shared" si="14"/>
        <v>100</v>
      </c>
      <c r="O120" s="8" t="str">
        <f>IF(COUNTA(A120),IF(ISERROR(VLOOKUP(I120+X120,計算!$A$16:$B$219,2)),"",VLOOKUP(I120+X120,計算!$A$16:$B$219,2)),"")</f>
        <v/>
      </c>
      <c r="P120" s="6">
        <f t="shared" si="22"/>
        <v>100</v>
      </c>
      <c r="Q120" s="7">
        <f t="shared" si="18"/>
        <v>100</v>
      </c>
      <c r="R120" s="8" t="str">
        <f>IF(COUNTA(A120),IF(ISERROR(VLOOKUP(J120+X120,計算!$A$16:$B$219,2)),"",VLOOKUP(J120+X120,計算!$A$16:$B$219,2)),"")</f>
        <v/>
      </c>
      <c r="S120" s="6">
        <f t="shared" si="23"/>
        <v>100</v>
      </c>
      <c r="T120" s="7">
        <f t="shared" si="19"/>
        <v>100</v>
      </c>
      <c r="U120" s="8" t="str">
        <f>IF(COUNTA(A120),IF(ISERROR(VLOOKUP(K120+X120,計算!$A$16:$B$219,2)),"",VLOOKUP(K120+X120,計算!$A$16:$B$219,2)),"")</f>
        <v/>
      </c>
      <c r="V120" s="12" t="str">
        <f>IF(COUNTA(A120),IF(ISERROR(VLOOKUP(MIN(I120,J120,K120)+X120,計算!$A$16:$B$219,2)),"",VLOOKUP(MIN(I120,J120,K120)+X120,計算!$A$16:$B$219,2)),"")</f>
        <v/>
      </c>
      <c r="W120" s="13">
        <f t="shared" si="20"/>
        <v>0</v>
      </c>
      <c r="X120" s="13">
        <v>200</v>
      </c>
    </row>
    <row r="121" spans="1:24" x14ac:dyDescent="0.2">
      <c r="A121" s="11"/>
      <c r="B121" s="34"/>
      <c r="C121" s="11"/>
      <c r="D121" s="11"/>
      <c r="E121" s="11"/>
      <c r="F121" s="11"/>
      <c r="G121" s="11"/>
      <c r="H121" s="53" t="s">
        <v>60</v>
      </c>
      <c r="I121" s="11"/>
      <c r="J121" s="11"/>
      <c r="K121" s="11"/>
      <c r="L121" s="9">
        <f t="shared" si="17"/>
        <v>0</v>
      </c>
      <c r="M121" s="6">
        <f t="shared" si="21"/>
        <v>100</v>
      </c>
      <c r="N121" s="7">
        <f t="shared" si="14"/>
        <v>100</v>
      </c>
      <c r="O121" s="8" t="str">
        <f>IF(COUNTA(A121),IF(ISERROR(VLOOKUP(I121+X121,計算!$A$16:$B$219,2)),"",VLOOKUP(I121+X121,計算!$A$16:$B$219,2)),"")</f>
        <v/>
      </c>
      <c r="P121" s="6">
        <f t="shared" si="22"/>
        <v>100</v>
      </c>
      <c r="Q121" s="7">
        <f t="shared" si="18"/>
        <v>100</v>
      </c>
      <c r="R121" s="8" t="str">
        <f>IF(COUNTA(A121),IF(ISERROR(VLOOKUP(J121+X121,計算!$A$16:$B$219,2)),"",VLOOKUP(J121+X121,計算!$A$16:$B$219,2)),"")</f>
        <v/>
      </c>
      <c r="S121" s="6">
        <f t="shared" si="23"/>
        <v>100</v>
      </c>
      <c r="T121" s="7">
        <f t="shared" si="19"/>
        <v>100</v>
      </c>
      <c r="U121" s="8" t="str">
        <f>IF(COUNTA(A121),IF(ISERROR(VLOOKUP(K121+X121,計算!$A$16:$B$219,2)),"",VLOOKUP(K121+X121,計算!$A$16:$B$219,2)),"")</f>
        <v/>
      </c>
      <c r="V121" s="12" t="str">
        <f>IF(COUNTA(A121),IF(ISERROR(VLOOKUP(MIN(I121,J121,K121)+X121,計算!$A$16:$B$219,2)),"",VLOOKUP(MIN(I121,J121,K121)+X121,計算!$A$16:$B$219,2)),"")</f>
        <v/>
      </c>
      <c r="W121" s="13">
        <f t="shared" si="20"/>
        <v>0</v>
      </c>
      <c r="X121" s="13">
        <v>200</v>
      </c>
    </row>
    <row r="122" spans="1:24" x14ac:dyDescent="0.2">
      <c r="A122" s="11"/>
      <c r="B122" s="34"/>
      <c r="C122" s="11"/>
      <c r="D122" s="11"/>
      <c r="E122" s="11"/>
      <c r="F122" s="11"/>
      <c r="G122" s="11"/>
      <c r="H122" s="53" t="s">
        <v>60</v>
      </c>
      <c r="I122" s="11"/>
      <c r="J122" s="11"/>
      <c r="K122" s="11"/>
      <c r="L122" s="9">
        <f t="shared" si="17"/>
        <v>0</v>
      </c>
      <c r="M122" s="6">
        <f t="shared" si="21"/>
        <v>100</v>
      </c>
      <c r="N122" s="7">
        <f t="shared" si="14"/>
        <v>100</v>
      </c>
      <c r="O122" s="8" t="str">
        <f>IF(COUNTA(A122),IF(ISERROR(VLOOKUP(I122+X122,計算!$A$16:$B$219,2)),"",VLOOKUP(I122+X122,計算!$A$16:$B$219,2)),"")</f>
        <v/>
      </c>
      <c r="P122" s="6">
        <f t="shared" si="22"/>
        <v>100</v>
      </c>
      <c r="Q122" s="7">
        <f t="shared" si="18"/>
        <v>100</v>
      </c>
      <c r="R122" s="8" t="str">
        <f>IF(COUNTA(A122),IF(ISERROR(VLOOKUP(J122+X122,計算!$A$16:$B$219,2)),"",VLOOKUP(J122+X122,計算!$A$16:$B$219,2)),"")</f>
        <v/>
      </c>
      <c r="S122" s="6">
        <f t="shared" si="23"/>
        <v>100</v>
      </c>
      <c r="T122" s="7">
        <f t="shared" si="19"/>
        <v>100</v>
      </c>
      <c r="U122" s="8" t="str">
        <f>IF(COUNTA(A122),IF(ISERROR(VLOOKUP(K122+X122,計算!$A$16:$B$219,2)),"",VLOOKUP(K122+X122,計算!$A$16:$B$219,2)),"")</f>
        <v/>
      </c>
      <c r="V122" s="12" t="str">
        <f>IF(COUNTA(A122),IF(ISERROR(VLOOKUP(MIN(I122,J122,K122)+X122,計算!$A$16:$B$219,2)),"",VLOOKUP(MIN(I122,J122,K122)+X122,計算!$A$16:$B$219,2)),"")</f>
        <v/>
      </c>
      <c r="W122" s="13">
        <f t="shared" si="20"/>
        <v>0</v>
      </c>
      <c r="X122" s="13">
        <v>200</v>
      </c>
    </row>
    <row r="123" spans="1:24" x14ac:dyDescent="0.2">
      <c r="A123" s="11"/>
      <c r="B123" s="34"/>
      <c r="C123" s="11"/>
      <c r="D123" s="11"/>
      <c r="E123" s="11"/>
      <c r="F123" s="11"/>
      <c r="G123" s="11"/>
      <c r="H123" s="53" t="s">
        <v>60</v>
      </c>
      <c r="I123" s="11"/>
      <c r="J123" s="11"/>
      <c r="K123" s="11"/>
      <c r="L123" s="9">
        <f t="shared" si="17"/>
        <v>0</v>
      </c>
      <c r="M123" s="6">
        <f t="shared" si="21"/>
        <v>100</v>
      </c>
      <c r="N123" s="7">
        <f t="shared" si="14"/>
        <v>100</v>
      </c>
      <c r="O123" s="8" t="str">
        <f>IF(COUNTA(A123),IF(ISERROR(VLOOKUP(I123+X123,計算!$A$16:$B$219,2)),"",VLOOKUP(I123+X123,計算!$A$16:$B$219,2)),"")</f>
        <v/>
      </c>
      <c r="P123" s="6">
        <f t="shared" si="22"/>
        <v>100</v>
      </c>
      <c r="Q123" s="7">
        <f t="shared" si="18"/>
        <v>100</v>
      </c>
      <c r="R123" s="8" t="str">
        <f>IF(COUNTA(A123),IF(ISERROR(VLOOKUP(J123+X123,計算!$A$16:$B$219,2)),"",VLOOKUP(J123+X123,計算!$A$16:$B$219,2)),"")</f>
        <v/>
      </c>
      <c r="S123" s="6">
        <f t="shared" si="23"/>
        <v>100</v>
      </c>
      <c r="T123" s="7">
        <f t="shared" si="19"/>
        <v>100</v>
      </c>
      <c r="U123" s="8" t="str">
        <f>IF(COUNTA(A123),IF(ISERROR(VLOOKUP(K123+X123,計算!$A$16:$B$219,2)),"",VLOOKUP(K123+X123,計算!$A$16:$B$219,2)),"")</f>
        <v/>
      </c>
      <c r="V123" s="12" t="str">
        <f>IF(COUNTA(A123),IF(ISERROR(VLOOKUP(MIN(I123,J123,K123)+X123,計算!$A$16:$B$219,2)),"",VLOOKUP(MIN(I123,J123,K123)+X123,計算!$A$16:$B$219,2)),"")</f>
        <v/>
      </c>
      <c r="W123" s="13">
        <f t="shared" si="20"/>
        <v>0</v>
      </c>
      <c r="X123" s="13">
        <v>200</v>
      </c>
    </row>
    <row r="124" spans="1:24" x14ac:dyDescent="0.2">
      <c r="A124" s="11"/>
      <c r="B124" s="34"/>
      <c r="C124" s="11"/>
      <c r="D124" s="11"/>
      <c r="E124" s="11"/>
      <c r="F124" s="11"/>
      <c r="G124" s="11"/>
      <c r="H124" s="53" t="s">
        <v>60</v>
      </c>
      <c r="I124" s="11"/>
      <c r="J124" s="11"/>
      <c r="K124" s="11"/>
      <c r="L124" s="9">
        <f t="shared" si="17"/>
        <v>0</v>
      </c>
      <c r="M124" s="6">
        <f t="shared" si="21"/>
        <v>100</v>
      </c>
      <c r="N124" s="7">
        <f t="shared" si="14"/>
        <v>100</v>
      </c>
      <c r="O124" s="8" t="str">
        <f>IF(COUNTA(A124),IF(ISERROR(VLOOKUP(I124+X124,計算!$A$16:$B$219,2)),"",VLOOKUP(I124+X124,計算!$A$16:$B$219,2)),"")</f>
        <v/>
      </c>
      <c r="P124" s="6">
        <f t="shared" si="22"/>
        <v>100</v>
      </c>
      <c r="Q124" s="7">
        <f t="shared" si="18"/>
        <v>100</v>
      </c>
      <c r="R124" s="8" t="str">
        <f>IF(COUNTA(A124),IF(ISERROR(VLOOKUP(J124+X124,計算!$A$16:$B$219,2)),"",VLOOKUP(J124+X124,計算!$A$16:$B$219,2)),"")</f>
        <v/>
      </c>
      <c r="S124" s="6">
        <f t="shared" si="23"/>
        <v>100</v>
      </c>
      <c r="T124" s="7">
        <f t="shared" si="19"/>
        <v>100</v>
      </c>
      <c r="U124" s="8" t="str">
        <f>IF(COUNTA(A124),IF(ISERROR(VLOOKUP(K124+X124,計算!$A$16:$B$219,2)),"",VLOOKUP(K124+X124,計算!$A$16:$B$219,2)),"")</f>
        <v/>
      </c>
      <c r="V124" s="12" t="str">
        <f>IF(COUNTA(A124),IF(ISERROR(VLOOKUP(MIN(I124,J124,K124)+X124,計算!$A$16:$B$219,2)),"",VLOOKUP(MIN(I124,J124,K124)+X124,計算!$A$16:$B$219,2)),"")</f>
        <v/>
      </c>
      <c r="W124" s="13">
        <f t="shared" si="20"/>
        <v>0</v>
      </c>
      <c r="X124" s="13">
        <v>200</v>
      </c>
    </row>
    <row r="125" spans="1:24" x14ac:dyDescent="0.2">
      <c r="A125" s="11"/>
      <c r="B125" s="34"/>
      <c r="C125" s="11"/>
      <c r="D125" s="11"/>
      <c r="E125" s="11"/>
      <c r="F125" s="11"/>
      <c r="G125" s="11"/>
      <c r="H125" s="53" t="s">
        <v>60</v>
      </c>
      <c r="I125" s="11"/>
      <c r="J125" s="11"/>
      <c r="K125" s="11"/>
      <c r="L125" s="9">
        <f t="shared" si="17"/>
        <v>0</v>
      </c>
      <c r="M125" s="6">
        <f t="shared" si="21"/>
        <v>100</v>
      </c>
      <c r="N125" s="7">
        <f t="shared" si="14"/>
        <v>100</v>
      </c>
      <c r="O125" s="8" t="str">
        <f>IF(COUNTA(A125),IF(ISERROR(VLOOKUP(I125+X125,計算!$A$16:$B$219,2)),"",VLOOKUP(I125+X125,計算!$A$16:$B$219,2)),"")</f>
        <v/>
      </c>
      <c r="P125" s="6">
        <f t="shared" si="22"/>
        <v>100</v>
      </c>
      <c r="Q125" s="7">
        <f t="shared" si="18"/>
        <v>100</v>
      </c>
      <c r="R125" s="8" t="str">
        <f>IF(COUNTA(A125),IF(ISERROR(VLOOKUP(J125+X125,計算!$A$16:$B$219,2)),"",VLOOKUP(J125+X125,計算!$A$16:$B$219,2)),"")</f>
        <v/>
      </c>
      <c r="S125" s="6">
        <f t="shared" si="23"/>
        <v>100</v>
      </c>
      <c r="T125" s="7">
        <f t="shared" si="19"/>
        <v>100</v>
      </c>
      <c r="U125" s="8" t="str">
        <f>IF(COUNTA(A125),IF(ISERROR(VLOOKUP(K125+X125,計算!$A$16:$B$219,2)),"",VLOOKUP(K125+X125,計算!$A$16:$B$219,2)),"")</f>
        <v/>
      </c>
      <c r="V125" s="12" t="str">
        <f>IF(COUNTA(A125),IF(ISERROR(VLOOKUP(MIN(I125,J125,K125)+X125,計算!$A$16:$B$219,2)),"",VLOOKUP(MIN(I125,J125,K125)+X125,計算!$A$16:$B$219,2)),"")</f>
        <v/>
      </c>
      <c r="W125" s="13">
        <f t="shared" si="20"/>
        <v>0</v>
      </c>
      <c r="X125" s="13">
        <v>200</v>
      </c>
    </row>
    <row r="126" spans="1:24" x14ac:dyDescent="0.2">
      <c r="A126" s="11"/>
      <c r="B126" s="34"/>
      <c r="C126" s="11"/>
      <c r="D126" s="11"/>
      <c r="E126" s="11"/>
      <c r="F126" s="11"/>
      <c r="G126" s="11"/>
      <c r="H126" s="53" t="s">
        <v>60</v>
      </c>
      <c r="I126" s="11"/>
      <c r="J126" s="11"/>
      <c r="K126" s="11"/>
      <c r="L126" s="9">
        <f t="shared" si="17"/>
        <v>0</v>
      </c>
      <c r="M126" s="6">
        <f t="shared" si="21"/>
        <v>100</v>
      </c>
      <c r="N126" s="7">
        <f t="shared" si="14"/>
        <v>100</v>
      </c>
      <c r="O126" s="8" t="str">
        <f>IF(COUNTA(A126),IF(ISERROR(VLOOKUP(I126+X126,計算!$A$16:$B$219,2)),"",VLOOKUP(I126+X126,計算!$A$16:$B$219,2)),"")</f>
        <v/>
      </c>
      <c r="P126" s="6">
        <f t="shared" si="22"/>
        <v>100</v>
      </c>
      <c r="Q126" s="7">
        <f t="shared" si="18"/>
        <v>100</v>
      </c>
      <c r="R126" s="8" t="str">
        <f>IF(COUNTA(A126),IF(ISERROR(VLOOKUP(J126+X126,計算!$A$16:$B$219,2)),"",VLOOKUP(J126+X126,計算!$A$16:$B$219,2)),"")</f>
        <v/>
      </c>
      <c r="S126" s="6">
        <f t="shared" si="23"/>
        <v>100</v>
      </c>
      <c r="T126" s="7">
        <f t="shared" si="19"/>
        <v>100</v>
      </c>
      <c r="U126" s="8" t="str">
        <f>IF(COUNTA(A126),IF(ISERROR(VLOOKUP(K126+X126,計算!$A$16:$B$219,2)),"",VLOOKUP(K126+X126,計算!$A$16:$B$219,2)),"")</f>
        <v/>
      </c>
      <c r="V126" s="12" t="str">
        <f>IF(COUNTA(A126),IF(ISERROR(VLOOKUP(MIN(I126,J126,K126)+X126,計算!$A$16:$B$219,2)),"",VLOOKUP(MIN(I126,J126,K126)+X126,計算!$A$16:$B$219,2)),"")</f>
        <v/>
      </c>
      <c r="W126" s="13">
        <f t="shared" si="20"/>
        <v>0</v>
      </c>
      <c r="X126" s="13">
        <v>200</v>
      </c>
    </row>
    <row r="127" spans="1:24" x14ac:dyDescent="0.2">
      <c r="A127" s="11"/>
      <c r="B127" s="34"/>
      <c r="C127" s="11"/>
      <c r="D127" s="11"/>
      <c r="E127" s="11"/>
      <c r="F127" s="11"/>
      <c r="G127" s="11"/>
      <c r="H127" s="53" t="s">
        <v>60</v>
      </c>
      <c r="I127" s="11"/>
      <c r="J127" s="11"/>
      <c r="K127" s="11"/>
      <c r="L127" s="9">
        <f t="shared" si="17"/>
        <v>0</v>
      </c>
      <c r="M127" s="6">
        <f t="shared" si="21"/>
        <v>100</v>
      </c>
      <c r="N127" s="7">
        <f t="shared" si="14"/>
        <v>100</v>
      </c>
      <c r="O127" s="8" t="str">
        <f>IF(COUNTA(A127),IF(ISERROR(VLOOKUP(I127+X127,計算!$A$16:$B$219,2)),"",VLOOKUP(I127+X127,計算!$A$16:$B$219,2)),"")</f>
        <v/>
      </c>
      <c r="P127" s="6">
        <f t="shared" si="22"/>
        <v>100</v>
      </c>
      <c r="Q127" s="7">
        <f t="shared" si="18"/>
        <v>100</v>
      </c>
      <c r="R127" s="8" t="str">
        <f>IF(COUNTA(A127),IF(ISERROR(VLOOKUP(J127+X127,計算!$A$16:$B$219,2)),"",VLOOKUP(J127+X127,計算!$A$16:$B$219,2)),"")</f>
        <v/>
      </c>
      <c r="S127" s="6">
        <f t="shared" si="23"/>
        <v>100</v>
      </c>
      <c r="T127" s="7">
        <f t="shared" si="19"/>
        <v>100</v>
      </c>
      <c r="U127" s="8" t="str">
        <f>IF(COUNTA(A127),IF(ISERROR(VLOOKUP(K127+X127,計算!$A$16:$B$219,2)),"",VLOOKUP(K127+X127,計算!$A$16:$B$219,2)),"")</f>
        <v/>
      </c>
      <c r="V127" s="12" t="str">
        <f>IF(COUNTA(A127),IF(ISERROR(VLOOKUP(MIN(I127,J127,K127)+X127,計算!$A$16:$B$219,2)),"",VLOOKUP(MIN(I127,J127,K127)+X127,計算!$A$16:$B$219,2)),"")</f>
        <v/>
      </c>
      <c r="W127" s="13">
        <f t="shared" si="20"/>
        <v>0</v>
      </c>
      <c r="X127" s="13">
        <v>200</v>
      </c>
    </row>
    <row r="128" spans="1:24" x14ac:dyDescent="0.2">
      <c r="A128" s="11"/>
      <c r="B128" s="34"/>
      <c r="C128" s="11"/>
      <c r="D128" s="11"/>
      <c r="E128" s="11"/>
      <c r="F128" s="11"/>
      <c r="G128" s="11"/>
      <c r="H128" s="53" t="s">
        <v>60</v>
      </c>
      <c r="I128" s="11"/>
      <c r="J128" s="11"/>
      <c r="K128" s="11"/>
      <c r="L128" s="9">
        <f t="shared" si="17"/>
        <v>0</v>
      </c>
      <c r="M128" s="6">
        <f t="shared" si="21"/>
        <v>100</v>
      </c>
      <c r="N128" s="7">
        <f t="shared" si="14"/>
        <v>100</v>
      </c>
      <c r="O128" s="8" t="str">
        <f>IF(COUNTA(A128),IF(ISERROR(VLOOKUP(I128+X128,計算!$A$16:$B$219,2)),"",VLOOKUP(I128+X128,計算!$A$16:$B$219,2)),"")</f>
        <v/>
      </c>
      <c r="P128" s="6">
        <f t="shared" si="22"/>
        <v>100</v>
      </c>
      <c r="Q128" s="7">
        <f t="shared" si="18"/>
        <v>100</v>
      </c>
      <c r="R128" s="8" t="str">
        <f>IF(COUNTA(A128),IF(ISERROR(VLOOKUP(J128+X128,計算!$A$16:$B$219,2)),"",VLOOKUP(J128+X128,計算!$A$16:$B$219,2)),"")</f>
        <v/>
      </c>
      <c r="S128" s="6">
        <f t="shared" si="23"/>
        <v>100</v>
      </c>
      <c r="T128" s="7">
        <f t="shared" si="19"/>
        <v>100</v>
      </c>
      <c r="U128" s="8" t="str">
        <f>IF(COUNTA(A128),IF(ISERROR(VLOOKUP(K128+X128,計算!$A$16:$B$219,2)),"",VLOOKUP(K128+X128,計算!$A$16:$B$219,2)),"")</f>
        <v/>
      </c>
      <c r="V128" s="12" t="str">
        <f>IF(COUNTA(A128),IF(ISERROR(VLOOKUP(MIN(I128,J128,K128)+X128,計算!$A$16:$B$219,2)),"",VLOOKUP(MIN(I128,J128,K128)+X128,計算!$A$16:$B$219,2)),"")</f>
        <v/>
      </c>
      <c r="W128" s="13">
        <f t="shared" si="20"/>
        <v>0</v>
      </c>
      <c r="X128" s="13">
        <v>200</v>
      </c>
    </row>
    <row r="129" spans="1:24" x14ac:dyDescent="0.2">
      <c r="A129" s="11"/>
      <c r="B129" s="34"/>
      <c r="C129" s="11"/>
      <c r="D129" s="11"/>
      <c r="E129" s="11"/>
      <c r="F129" s="11"/>
      <c r="G129" s="11"/>
      <c r="H129" s="53" t="s">
        <v>60</v>
      </c>
      <c r="I129" s="11"/>
      <c r="J129" s="11"/>
      <c r="K129" s="11"/>
      <c r="L129" s="9">
        <f t="shared" si="17"/>
        <v>0</v>
      </c>
      <c r="M129" s="6">
        <f t="shared" si="21"/>
        <v>100</v>
      </c>
      <c r="N129" s="7">
        <f t="shared" si="14"/>
        <v>100</v>
      </c>
      <c r="O129" s="8" t="str">
        <f>IF(COUNTA(A129),IF(ISERROR(VLOOKUP(I129+X129,計算!$A$16:$B$219,2)),"",VLOOKUP(I129+X129,計算!$A$16:$B$219,2)),"")</f>
        <v/>
      </c>
      <c r="P129" s="6">
        <f t="shared" si="22"/>
        <v>100</v>
      </c>
      <c r="Q129" s="7">
        <f t="shared" si="18"/>
        <v>100</v>
      </c>
      <c r="R129" s="8" t="str">
        <f>IF(COUNTA(A129),IF(ISERROR(VLOOKUP(J129+X129,計算!$A$16:$B$219,2)),"",VLOOKUP(J129+X129,計算!$A$16:$B$219,2)),"")</f>
        <v/>
      </c>
      <c r="S129" s="6">
        <f t="shared" si="23"/>
        <v>100</v>
      </c>
      <c r="T129" s="7">
        <f t="shared" si="19"/>
        <v>100</v>
      </c>
      <c r="U129" s="8" t="str">
        <f>IF(COUNTA(A129),IF(ISERROR(VLOOKUP(K129+X129,計算!$A$16:$B$219,2)),"",VLOOKUP(K129+X129,計算!$A$16:$B$219,2)),"")</f>
        <v/>
      </c>
      <c r="V129" s="12" t="str">
        <f>IF(COUNTA(A129),IF(ISERROR(VLOOKUP(MIN(I129,J129,K129)+X129,計算!$A$16:$B$219,2)),"",VLOOKUP(MIN(I129,J129,K129)+X129,計算!$A$16:$B$219,2)),"")</f>
        <v/>
      </c>
      <c r="W129" s="13">
        <f t="shared" si="20"/>
        <v>0</v>
      </c>
      <c r="X129" s="13">
        <v>200</v>
      </c>
    </row>
    <row r="130" spans="1:24" x14ac:dyDescent="0.2">
      <c r="A130" s="11"/>
      <c r="B130" s="34"/>
      <c r="C130" s="11"/>
      <c r="D130" s="11"/>
      <c r="E130" s="11"/>
      <c r="F130" s="11"/>
      <c r="G130" s="11"/>
      <c r="H130" s="53" t="s">
        <v>60</v>
      </c>
      <c r="I130" s="11"/>
      <c r="J130" s="11"/>
      <c r="K130" s="11"/>
      <c r="L130" s="9">
        <f t="shared" si="17"/>
        <v>0</v>
      </c>
      <c r="M130" s="6">
        <f t="shared" si="21"/>
        <v>100</v>
      </c>
      <c r="N130" s="7">
        <f t="shared" si="14"/>
        <v>100</v>
      </c>
      <c r="O130" s="8" t="str">
        <f>IF(COUNTA(A130),IF(ISERROR(VLOOKUP(I130+X130,計算!$A$16:$B$219,2)),"",VLOOKUP(I130+X130,計算!$A$16:$B$219,2)),"")</f>
        <v/>
      </c>
      <c r="P130" s="6">
        <f t="shared" si="22"/>
        <v>100</v>
      </c>
      <c r="Q130" s="7">
        <f t="shared" si="18"/>
        <v>100</v>
      </c>
      <c r="R130" s="8" t="str">
        <f>IF(COUNTA(A130),IF(ISERROR(VLOOKUP(J130+X130,計算!$A$16:$B$219,2)),"",VLOOKUP(J130+X130,計算!$A$16:$B$219,2)),"")</f>
        <v/>
      </c>
      <c r="S130" s="6">
        <f t="shared" si="23"/>
        <v>100</v>
      </c>
      <c r="T130" s="7">
        <f t="shared" si="19"/>
        <v>100</v>
      </c>
      <c r="U130" s="8" t="str">
        <f>IF(COUNTA(A130),IF(ISERROR(VLOOKUP(K130+X130,計算!$A$16:$B$219,2)),"",VLOOKUP(K130+X130,計算!$A$16:$B$219,2)),"")</f>
        <v/>
      </c>
      <c r="V130" s="12" t="str">
        <f>IF(COUNTA(A130),IF(ISERROR(VLOOKUP(MIN(I130,J130,K130)+X130,計算!$A$16:$B$219,2)),"",VLOOKUP(MIN(I130,J130,K130)+X130,計算!$A$16:$B$219,2)),"")</f>
        <v/>
      </c>
      <c r="W130" s="13">
        <f t="shared" si="20"/>
        <v>0</v>
      </c>
      <c r="X130" s="13">
        <v>200</v>
      </c>
    </row>
    <row r="131" spans="1:24" x14ac:dyDescent="0.2">
      <c r="A131" s="11"/>
      <c r="B131" s="34"/>
      <c r="C131" s="11"/>
      <c r="D131" s="11"/>
      <c r="E131" s="11"/>
      <c r="F131" s="11"/>
      <c r="G131" s="11"/>
      <c r="H131" s="53" t="s">
        <v>60</v>
      </c>
      <c r="I131" s="11"/>
      <c r="J131" s="11"/>
      <c r="K131" s="11"/>
      <c r="L131" s="9">
        <f t="shared" si="17"/>
        <v>0</v>
      </c>
      <c r="M131" s="6">
        <f t="shared" si="21"/>
        <v>100</v>
      </c>
      <c r="N131" s="7">
        <f t="shared" si="14"/>
        <v>100</v>
      </c>
      <c r="O131" s="8" t="str">
        <f>IF(COUNTA(A131),IF(ISERROR(VLOOKUP(I131+X131,計算!$A$16:$B$219,2)),"",VLOOKUP(I131+X131,計算!$A$16:$B$219,2)),"")</f>
        <v/>
      </c>
      <c r="P131" s="6">
        <f t="shared" si="22"/>
        <v>100</v>
      </c>
      <c r="Q131" s="7">
        <f t="shared" si="18"/>
        <v>100</v>
      </c>
      <c r="R131" s="8" t="str">
        <f>IF(COUNTA(A131),IF(ISERROR(VLOOKUP(J131+X131,計算!$A$16:$B$219,2)),"",VLOOKUP(J131+X131,計算!$A$16:$B$219,2)),"")</f>
        <v/>
      </c>
      <c r="S131" s="6">
        <f t="shared" si="23"/>
        <v>100</v>
      </c>
      <c r="T131" s="7">
        <f t="shared" si="19"/>
        <v>100</v>
      </c>
      <c r="U131" s="8" t="str">
        <f>IF(COUNTA(A131),IF(ISERROR(VLOOKUP(K131+X131,計算!$A$16:$B$219,2)),"",VLOOKUP(K131+X131,計算!$A$16:$B$219,2)),"")</f>
        <v/>
      </c>
      <c r="V131" s="12" t="str">
        <f>IF(COUNTA(A131),IF(ISERROR(VLOOKUP(MIN(I131,J131,K131)+X131,計算!$A$16:$B$219,2)),"",VLOOKUP(MIN(I131,J131,K131)+X131,計算!$A$16:$B$219,2)),"")</f>
        <v/>
      </c>
      <c r="W131" s="13">
        <f t="shared" si="20"/>
        <v>0</v>
      </c>
      <c r="X131" s="13">
        <v>200</v>
      </c>
    </row>
    <row r="132" spans="1:24" x14ac:dyDescent="0.2">
      <c r="A132" s="11"/>
      <c r="B132" s="34"/>
      <c r="C132" s="11"/>
      <c r="D132" s="11"/>
      <c r="E132" s="11"/>
      <c r="F132" s="11"/>
      <c r="G132" s="11"/>
      <c r="H132" s="53" t="s">
        <v>60</v>
      </c>
      <c r="I132" s="11"/>
      <c r="J132" s="11"/>
      <c r="K132" s="11"/>
      <c r="L132" s="9">
        <f t="shared" si="17"/>
        <v>0</v>
      </c>
      <c r="M132" s="6">
        <f t="shared" si="21"/>
        <v>100</v>
      </c>
      <c r="N132" s="7">
        <f t="shared" si="14"/>
        <v>100</v>
      </c>
      <c r="O132" s="8" t="str">
        <f>IF(COUNTA(A132),IF(ISERROR(VLOOKUP(I132+X132,計算!$A$16:$B$219,2)),"",VLOOKUP(I132+X132,計算!$A$16:$B$219,2)),"")</f>
        <v/>
      </c>
      <c r="P132" s="6">
        <f t="shared" si="22"/>
        <v>100</v>
      </c>
      <c r="Q132" s="7">
        <f t="shared" si="18"/>
        <v>100</v>
      </c>
      <c r="R132" s="8" t="str">
        <f>IF(COUNTA(A132),IF(ISERROR(VLOOKUP(J132+X132,計算!$A$16:$B$219,2)),"",VLOOKUP(J132+X132,計算!$A$16:$B$219,2)),"")</f>
        <v/>
      </c>
      <c r="S132" s="6">
        <f t="shared" si="23"/>
        <v>100</v>
      </c>
      <c r="T132" s="7">
        <f t="shared" si="19"/>
        <v>100</v>
      </c>
      <c r="U132" s="8" t="str">
        <f>IF(COUNTA(A132),IF(ISERROR(VLOOKUP(K132+X132,計算!$A$16:$B$219,2)),"",VLOOKUP(K132+X132,計算!$A$16:$B$219,2)),"")</f>
        <v/>
      </c>
      <c r="V132" s="12" t="str">
        <f>IF(COUNTA(A132),IF(ISERROR(VLOOKUP(MIN(I132,J132,K132)+X132,計算!$A$16:$B$219,2)),"",VLOOKUP(MIN(I132,J132,K132)+X132,計算!$A$16:$B$219,2)),"")</f>
        <v/>
      </c>
      <c r="W132" s="13">
        <f t="shared" si="20"/>
        <v>0</v>
      </c>
      <c r="X132" s="13">
        <v>200</v>
      </c>
    </row>
    <row r="133" spans="1:24" x14ac:dyDescent="0.2">
      <c r="A133" s="11"/>
      <c r="B133" s="34"/>
      <c r="C133" s="11"/>
      <c r="D133" s="11"/>
      <c r="E133" s="11"/>
      <c r="F133" s="11"/>
      <c r="G133" s="11"/>
      <c r="H133" s="53" t="s">
        <v>60</v>
      </c>
      <c r="I133" s="11"/>
      <c r="J133" s="11"/>
      <c r="K133" s="11"/>
      <c r="L133" s="9">
        <f t="shared" si="17"/>
        <v>0</v>
      </c>
      <c r="M133" s="6">
        <f t="shared" si="21"/>
        <v>100</v>
      </c>
      <c r="N133" s="7">
        <f t="shared" si="14"/>
        <v>100</v>
      </c>
      <c r="O133" s="8" t="str">
        <f>IF(COUNTA(A133),IF(ISERROR(VLOOKUP(I133+X133,計算!$A$16:$B$219,2)),"",VLOOKUP(I133+X133,計算!$A$16:$B$219,2)),"")</f>
        <v/>
      </c>
      <c r="P133" s="6">
        <f t="shared" si="22"/>
        <v>100</v>
      </c>
      <c r="Q133" s="7">
        <f t="shared" si="18"/>
        <v>100</v>
      </c>
      <c r="R133" s="8" t="str">
        <f>IF(COUNTA(A133),IF(ISERROR(VLOOKUP(J133+X133,計算!$A$16:$B$219,2)),"",VLOOKUP(J133+X133,計算!$A$16:$B$219,2)),"")</f>
        <v/>
      </c>
      <c r="S133" s="6">
        <f t="shared" si="23"/>
        <v>100</v>
      </c>
      <c r="T133" s="7">
        <f t="shared" si="19"/>
        <v>100</v>
      </c>
      <c r="U133" s="8" t="str">
        <f>IF(COUNTA(A133),IF(ISERROR(VLOOKUP(K133+X133,計算!$A$16:$B$219,2)),"",VLOOKUP(K133+X133,計算!$A$16:$B$219,2)),"")</f>
        <v/>
      </c>
      <c r="V133" s="12" t="str">
        <f>IF(COUNTA(A133),IF(ISERROR(VLOOKUP(MIN(I133,J133,K133)+X133,計算!$A$16:$B$219,2)),"",VLOOKUP(MIN(I133,J133,K133)+X133,計算!$A$16:$B$219,2)),"")</f>
        <v/>
      </c>
      <c r="W133" s="13">
        <f t="shared" si="20"/>
        <v>0</v>
      </c>
      <c r="X133" s="13">
        <v>200</v>
      </c>
    </row>
    <row r="134" spans="1:24" x14ac:dyDescent="0.2">
      <c r="A134" s="11"/>
      <c r="B134" s="34"/>
      <c r="C134" s="11"/>
      <c r="D134" s="11"/>
      <c r="E134" s="11"/>
      <c r="F134" s="11"/>
      <c r="G134" s="11"/>
      <c r="H134" s="53" t="s">
        <v>60</v>
      </c>
      <c r="I134" s="11"/>
      <c r="J134" s="11"/>
      <c r="K134" s="11"/>
      <c r="L134" s="9">
        <f t="shared" si="17"/>
        <v>0</v>
      </c>
      <c r="M134" s="6">
        <f t="shared" si="21"/>
        <v>100</v>
      </c>
      <c r="N134" s="7">
        <f t="shared" ref="N134:N156" si="24">IF(RIGHT(M134,1)="1",M134-1,IF(RIGHT(M134,1)="2",M134-2,IF(RIGHT(M134,1)="3",M134-3,IF(RIGHT(M134,1)="4",M134-4,IF(RIGHT(M134,1)="6",M134-1,IF(RIGHT(M134,1)="7",M134-2,IF(RIGHT(M134,1)="8",M134-3,IF(RIGHT(M134,1)="9",M134-4,M134))))))))</f>
        <v>100</v>
      </c>
      <c r="O134" s="8" t="str">
        <f>IF(COUNTA(A134),IF(ISERROR(VLOOKUP(I134+X134,計算!$A$16:$B$219,2)),"",VLOOKUP(I134+X134,計算!$A$16:$B$219,2)),"")</f>
        <v/>
      </c>
      <c r="P134" s="6">
        <f t="shared" ref="P134:P156" si="25">J134+100</f>
        <v>100</v>
      </c>
      <c r="Q134" s="7">
        <f t="shared" si="18"/>
        <v>100</v>
      </c>
      <c r="R134" s="8" t="str">
        <f>IF(COUNTA(A134),IF(ISERROR(VLOOKUP(J134+X134,計算!$A$16:$B$219,2)),"",VLOOKUP(J134+X134,計算!$A$16:$B$219,2)),"")</f>
        <v/>
      </c>
      <c r="S134" s="6">
        <f t="shared" ref="S134:S156" si="26">K134+100</f>
        <v>100</v>
      </c>
      <c r="T134" s="7">
        <f t="shared" si="19"/>
        <v>100</v>
      </c>
      <c r="U134" s="8" t="str">
        <f>IF(COUNTA(A134),IF(ISERROR(VLOOKUP(K134+X134,計算!$A$16:$B$219,2)),"",VLOOKUP(K134+X134,計算!$A$16:$B$219,2)),"")</f>
        <v/>
      </c>
      <c r="V134" s="12" t="str">
        <f>IF(COUNTA(A134),IF(ISERROR(VLOOKUP(MIN(I134,J134,K134)+X134,計算!$A$16:$B$219,2)),"",VLOOKUP(MIN(I134,J134,K134)+X134,計算!$A$16:$B$219,2)),"")</f>
        <v/>
      </c>
      <c r="W134" s="13">
        <f t="shared" si="20"/>
        <v>0</v>
      </c>
      <c r="X134" s="13">
        <v>200</v>
      </c>
    </row>
    <row r="135" spans="1:24" x14ac:dyDescent="0.2">
      <c r="A135" s="11"/>
      <c r="B135" s="34"/>
      <c r="C135" s="11"/>
      <c r="D135" s="11"/>
      <c r="E135" s="11"/>
      <c r="F135" s="11"/>
      <c r="G135" s="11"/>
      <c r="H135" s="53" t="s">
        <v>60</v>
      </c>
      <c r="I135" s="11"/>
      <c r="J135" s="11"/>
      <c r="K135" s="11"/>
      <c r="L135" s="9">
        <f t="shared" ref="L135:L156" si="27">I135+J135+K135</f>
        <v>0</v>
      </c>
      <c r="M135" s="6">
        <f t="shared" si="21"/>
        <v>100</v>
      </c>
      <c r="N135" s="7">
        <f t="shared" si="24"/>
        <v>100</v>
      </c>
      <c r="O135" s="8" t="str">
        <f>IF(COUNTA(A135),IF(ISERROR(VLOOKUP(I135+X135,計算!$A$16:$B$219,2)),"",VLOOKUP(I135+X135,計算!$A$16:$B$219,2)),"")</f>
        <v/>
      </c>
      <c r="P135" s="6">
        <f t="shared" si="25"/>
        <v>100</v>
      </c>
      <c r="Q135" s="7">
        <f t="shared" si="18"/>
        <v>100</v>
      </c>
      <c r="R135" s="8" t="str">
        <f>IF(COUNTA(A135),IF(ISERROR(VLOOKUP(J135+X135,計算!$A$16:$B$219,2)),"",VLOOKUP(J135+X135,計算!$A$16:$B$219,2)),"")</f>
        <v/>
      </c>
      <c r="S135" s="6">
        <f t="shared" si="26"/>
        <v>100</v>
      </c>
      <c r="T135" s="7">
        <f t="shared" si="19"/>
        <v>100</v>
      </c>
      <c r="U135" s="8" t="str">
        <f>IF(COUNTA(A135),IF(ISERROR(VLOOKUP(K135+X135,計算!$A$16:$B$219,2)),"",VLOOKUP(K135+X135,計算!$A$16:$B$219,2)),"")</f>
        <v/>
      </c>
      <c r="V135" s="12" t="str">
        <f>IF(COUNTA(A135),IF(ISERROR(VLOOKUP(MIN(I135,J135,K135)+X135,計算!$A$16:$B$219,2)),"",VLOOKUP(MIN(I135,J135,K135)+X135,計算!$A$16:$B$219,2)),"")</f>
        <v/>
      </c>
      <c r="W135" s="13">
        <f t="shared" si="20"/>
        <v>0</v>
      </c>
      <c r="X135" s="13">
        <v>200</v>
      </c>
    </row>
    <row r="136" spans="1:24" x14ac:dyDescent="0.2">
      <c r="A136" s="11"/>
      <c r="B136" s="34"/>
      <c r="C136" s="11"/>
      <c r="D136" s="11"/>
      <c r="E136" s="11"/>
      <c r="F136" s="11"/>
      <c r="G136" s="11"/>
      <c r="H136" s="53" t="s">
        <v>60</v>
      </c>
      <c r="I136" s="11"/>
      <c r="J136" s="11"/>
      <c r="K136" s="11"/>
      <c r="L136" s="9">
        <f t="shared" si="27"/>
        <v>0</v>
      </c>
      <c r="M136" s="6">
        <f t="shared" si="21"/>
        <v>100</v>
      </c>
      <c r="N136" s="7">
        <f t="shared" si="24"/>
        <v>100</v>
      </c>
      <c r="O136" s="8" t="str">
        <f>IF(COUNTA(A136),IF(ISERROR(VLOOKUP(I136+X136,計算!$A$16:$B$219,2)),"",VLOOKUP(I136+X136,計算!$A$16:$B$219,2)),"")</f>
        <v/>
      </c>
      <c r="P136" s="6">
        <f t="shared" si="25"/>
        <v>100</v>
      </c>
      <c r="Q136" s="7">
        <f t="shared" ref="Q136:Q156" si="28">IF(RIGHT(P136,1)="1",P136-1,IF(RIGHT(P136,1)="2",P136-2,IF(RIGHT(P136,1)="3",P136-3,IF(RIGHT(P136,1)="4",P136-4,IF(RIGHT(P136,1)="6",P136-1,IF(RIGHT(P136,1)="7",P136-2,IF(RIGHT(P136,1)="8",P136-3,IF(RIGHT(P136,1)="9",P136-4,P136))))))))</f>
        <v>100</v>
      </c>
      <c r="R136" s="8" t="str">
        <f>IF(COUNTA(A136),IF(ISERROR(VLOOKUP(J136+X136,計算!$A$16:$B$219,2)),"",VLOOKUP(J136+X136,計算!$A$16:$B$219,2)),"")</f>
        <v/>
      </c>
      <c r="S136" s="6">
        <f t="shared" si="26"/>
        <v>100</v>
      </c>
      <c r="T136" s="7">
        <f t="shared" ref="T136:T156" si="29">IF(RIGHT(S136,1)="1",S136-1,IF(RIGHT(S136,1)="2",S136-2,IF(RIGHT(S136,1)="3",S136-3,IF(RIGHT(S136,1)="4",S136-4,IF(RIGHT(S136,1)="6",S136-1,IF(RIGHT(S136,1)="7",S136-2,IF(RIGHT(S136,1)="8",S136-3,IF(RIGHT(S136,1)="9",S136-4,S136))))))))</f>
        <v>100</v>
      </c>
      <c r="U136" s="8" t="str">
        <f>IF(COUNTA(A136),IF(ISERROR(VLOOKUP(K136+X136,計算!$A$16:$B$219,2)),"",VLOOKUP(K136+X136,計算!$A$16:$B$219,2)),"")</f>
        <v/>
      </c>
      <c r="V136" s="12" t="str">
        <f>IF(COUNTA(A136),IF(ISERROR(VLOOKUP(MIN(I136,J136,K136)+X136,計算!$A$16:$B$219,2)),"",VLOOKUP(MIN(I136,J136,K136)+X136,計算!$A$16:$B$219,2)),"")</f>
        <v/>
      </c>
      <c r="W136" s="13">
        <f t="shared" ref="W136:W156" si="30">IF(H136="中級",0,1)</f>
        <v>0</v>
      </c>
      <c r="X136" s="13">
        <v>200</v>
      </c>
    </row>
    <row r="137" spans="1:24" x14ac:dyDescent="0.2">
      <c r="A137" s="11"/>
      <c r="B137" s="34"/>
      <c r="C137" s="11"/>
      <c r="D137" s="11"/>
      <c r="E137" s="11"/>
      <c r="F137" s="11"/>
      <c r="G137" s="11"/>
      <c r="H137" s="53" t="s">
        <v>60</v>
      </c>
      <c r="I137" s="11"/>
      <c r="J137" s="11"/>
      <c r="K137" s="11"/>
      <c r="L137" s="9">
        <f t="shared" si="27"/>
        <v>0</v>
      </c>
      <c r="M137" s="6">
        <f t="shared" ref="M137:M156" si="31">I137+100</f>
        <v>100</v>
      </c>
      <c r="N137" s="7">
        <f t="shared" si="24"/>
        <v>100</v>
      </c>
      <c r="O137" s="8" t="str">
        <f>IF(COUNTA(A137),IF(ISERROR(VLOOKUP(I137+X137,計算!$A$16:$B$219,2)),"",VLOOKUP(I137+X137,計算!$A$16:$B$219,2)),"")</f>
        <v/>
      </c>
      <c r="P137" s="6">
        <f t="shared" si="25"/>
        <v>100</v>
      </c>
      <c r="Q137" s="7">
        <f t="shared" si="28"/>
        <v>100</v>
      </c>
      <c r="R137" s="8" t="str">
        <f>IF(COUNTA(A137),IF(ISERROR(VLOOKUP(J137+X137,計算!$A$16:$B$219,2)),"",VLOOKUP(J137+X137,計算!$A$16:$B$219,2)),"")</f>
        <v/>
      </c>
      <c r="S137" s="6">
        <f t="shared" si="26"/>
        <v>100</v>
      </c>
      <c r="T137" s="7">
        <f t="shared" si="29"/>
        <v>100</v>
      </c>
      <c r="U137" s="8" t="str">
        <f>IF(COUNTA(A137),IF(ISERROR(VLOOKUP(K137+X137,計算!$A$16:$B$219,2)),"",VLOOKUP(K137+X137,計算!$A$16:$B$219,2)),"")</f>
        <v/>
      </c>
      <c r="V137" s="12" t="str">
        <f>IF(COUNTA(A137),IF(ISERROR(VLOOKUP(MIN(I137,J137,K137)+X137,計算!$A$16:$B$219,2)),"",VLOOKUP(MIN(I137,J137,K137)+X137,計算!$A$16:$B$219,2)),"")</f>
        <v/>
      </c>
      <c r="W137" s="13">
        <f t="shared" si="30"/>
        <v>0</v>
      </c>
      <c r="X137" s="13">
        <v>200</v>
      </c>
    </row>
    <row r="138" spans="1:24" x14ac:dyDescent="0.2">
      <c r="A138" s="11"/>
      <c r="B138" s="34"/>
      <c r="C138" s="11"/>
      <c r="D138" s="11"/>
      <c r="E138" s="11"/>
      <c r="F138" s="11"/>
      <c r="G138" s="11"/>
      <c r="H138" s="53" t="s">
        <v>60</v>
      </c>
      <c r="I138" s="11"/>
      <c r="J138" s="11"/>
      <c r="K138" s="11"/>
      <c r="L138" s="9">
        <f t="shared" si="27"/>
        <v>0</v>
      </c>
      <c r="M138" s="6">
        <f t="shared" si="31"/>
        <v>100</v>
      </c>
      <c r="N138" s="7">
        <f t="shared" si="24"/>
        <v>100</v>
      </c>
      <c r="O138" s="8" t="str">
        <f>IF(COUNTA(A138),IF(ISERROR(VLOOKUP(I138+X138,計算!$A$16:$B$219,2)),"",VLOOKUP(I138+X138,計算!$A$16:$B$219,2)),"")</f>
        <v/>
      </c>
      <c r="P138" s="6">
        <f t="shared" si="25"/>
        <v>100</v>
      </c>
      <c r="Q138" s="7">
        <f t="shared" si="28"/>
        <v>100</v>
      </c>
      <c r="R138" s="8" t="str">
        <f>IF(COUNTA(A138),IF(ISERROR(VLOOKUP(J138+X138,計算!$A$16:$B$219,2)),"",VLOOKUP(J138+X138,計算!$A$16:$B$219,2)),"")</f>
        <v/>
      </c>
      <c r="S138" s="6">
        <f t="shared" si="26"/>
        <v>100</v>
      </c>
      <c r="T138" s="7">
        <f t="shared" si="29"/>
        <v>100</v>
      </c>
      <c r="U138" s="8" t="str">
        <f>IF(COUNTA(A138),IF(ISERROR(VLOOKUP(K138+X138,計算!$A$16:$B$219,2)),"",VLOOKUP(K138+X138,計算!$A$16:$B$219,2)),"")</f>
        <v/>
      </c>
      <c r="V138" s="12" t="str">
        <f>IF(COUNTA(A138),IF(ISERROR(VLOOKUP(MIN(I138,J138,K138)+X138,計算!$A$16:$B$219,2)),"",VLOOKUP(MIN(I138,J138,K138)+X138,計算!$A$16:$B$219,2)),"")</f>
        <v/>
      </c>
      <c r="W138" s="13">
        <f t="shared" si="30"/>
        <v>0</v>
      </c>
      <c r="X138" s="13">
        <v>200</v>
      </c>
    </row>
    <row r="139" spans="1:24" x14ac:dyDescent="0.2">
      <c r="A139" s="11"/>
      <c r="B139" s="34"/>
      <c r="C139" s="11"/>
      <c r="D139" s="11"/>
      <c r="E139" s="11"/>
      <c r="F139" s="11"/>
      <c r="G139" s="11"/>
      <c r="H139" s="53" t="s">
        <v>60</v>
      </c>
      <c r="I139" s="11"/>
      <c r="J139" s="11"/>
      <c r="K139" s="11"/>
      <c r="L139" s="9">
        <f t="shared" si="27"/>
        <v>0</v>
      </c>
      <c r="M139" s="6">
        <f t="shared" si="31"/>
        <v>100</v>
      </c>
      <c r="N139" s="7">
        <f t="shared" si="24"/>
        <v>100</v>
      </c>
      <c r="O139" s="8" t="str">
        <f>IF(COUNTA(A139),IF(ISERROR(VLOOKUP(I139+X139,計算!$A$16:$B$219,2)),"",VLOOKUP(I139+X139,計算!$A$16:$B$219,2)),"")</f>
        <v/>
      </c>
      <c r="P139" s="6">
        <f t="shared" si="25"/>
        <v>100</v>
      </c>
      <c r="Q139" s="7">
        <f t="shared" si="28"/>
        <v>100</v>
      </c>
      <c r="R139" s="8" t="str">
        <f>IF(COUNTA(A139),IF(ISERROR(VLOOKUP(J139+X139,計算!$A$16:$B$219,2)),"",VLOOKUP(J139+X139,計算!$A$16:$B$219,2)),"")</f>
        <v/>
      </c>
      <c r="S139" s="6">
        <f t="shared" si="26"/>
        <v>100</v>
      </c>
      <c r="T139" s="7">
        <f t="shared" si="29"/>
        <v>100</v>
      </c>
      <c r="U139" s="8" t="str">
        <f>IF(COUNTA(A139),IF(ISERROR(VLOOKUP(K139+X139,計算!$A$16:$B$219,2)),"",VLOOKUP(K139+X139,計算!$A$16:$B$219,2)),"")</f>
        <v/>
      </c>
      <c r="V139" s="12" t="str">
        <f>IF(COUNTA(A139),IF(ISERROR(VLOOKUP(MIN(I139,J139,K139)+X139,計算!$A$16:$B$219,2)),"",VLOOKUP(MIN(I139,J139,K139)+X139,計算!$A$16:$B$219,2)),"")</f>
        <v/>
      </c>
      <c r="W139" s="13">
        <f t="shared" si="30"/>
        <v>0</v>
      </c>
      <c r="X139" s="13">
        <v>200</v>
      </c>
    </row>
    <row r="140" spans="1:24" x14ac:dyDescent="0.2">
      <c r="A140" s="11"/>
      <c r="B140" s="34"/>
      <c r="C140" s="11"/>
      <c r="D140" s="11"/>
      <c r="E140" s="11"/>
      <c r="F140" s="11"/>
      <c r="G140" s="11"/>
      <c r="H140" s="53" t="s">
        <v>60</v>
      </c>
      <c r="I140" s="11"/>
      <c r="J140" s="11"/>
      <c r="K140" s="11"/>
      <c r="L140" s="9">
        <f t="shared" si="27"/>
        <v>0</v>
      </c>
      <c r="M140" s="6">
        <f t="shared" si="31"/>
        <v>100</v>
      </c>
      <c r="N140" s="7">
        <f t="shared" si="24"/>
        <v>100</v>
      </c>
      <c r="O140" s="8" t="str">
        <f>IF(COUNTA(A140),IF(ISERROR(VLOOKUP(I140+X140,計算!$A$16:$B$219,2)),"",VLOOKUP(I140+X140,計算!$A$16:$B$219,2)),"")</f>
        <v/>
      </c>
      <c r="P140" s="6">
        <f t="shared" si="25"/>
        <v>100</v>
      </c>
      <c r="Q140" s="7">
        <f t="shared" si="28"/>
        <v>100</v>
      </c>
      <c r="R140" s="8" t="str">
        <f>IF(COUNTA(A140),IF(ISERROR(VLOOKUP(J140+X140,計算!$A$16:$B$219,2)),"",VLOOKUP(J140+X140,計算!$A$16:$B$219,2)),"")</f>
        <v/>
      </c>
      <c r="S140" s="6">
        <f t="shared" si="26"/>
        <v>100</v>
      </c>
      <c r="T140" s="7">
        <f t="shared" si="29"/>
        <v>100</v>
      </c>
      <c r="U140" s="8" t="str">
        <f>IF(COUNTA(A140),IF(ISERROR(VLOOKUP(K140+X140,計算!$A$16:$B$219,2)),"",VLOOKUP(K140+X140,計算!$A$16:$B$219,2)),"")</f>
        <v/>
      </c>
      <c r="V140" s="12" t="str">
        <f>IF(COUNTA(A140),IF(ISERROR(VLOOKUP(MIN(I140,J140,K140)+X140,計算!$A$16:$B$219,2)),"",VLOOKUP(MIN(I140,J140,K140)+X140,計算!$A$16:$B$219,2)),"")</f>
        <v/>
      </c>
      <c r="W140" s="13">
        <f t="shared" si="30"/>
        <v>0</v>
      </c>
      <c r="X140" s="13">
        <v>200</v>
      </c>
    </row>
    <row r="141" spans="1:24" x14ac:dyDescent="0.2">
      <c r="A141" s="11"/>
      <c r="B141" s="34"/>
      <c r="C141" s="11"/>
      <c r="D141" s="11"/>
      <c r="E141" s="11"/>
      <c r="F141" s="11"/>
      <c r="G141" s="11"/>
      <c r="H141" s="53" t="s">
        <v>60</v>
      </c>
      <c r="I141" s="11"/>
      <c r="J141" s="11"/>
      <c r="K141" s="11"/>
      <c r="L141" s="9">
        <f t="shared" si="27"/>
        <v>0</v>
      </c>
      <c r="M141" s="6">
        <f t="shared" si="31"/>
        <v>100</v>
      </c>
      <c r="N141" s="7">
        <f t="shared" si="24"/>
        <v>100</v>
      </c>
      <c r="O141" s="8" t="str">
        <f>IF(COUNTA(A141),IF(ISERROR(VLOOKUP(I141+X141,計算!$A$16:$B$219,2)),"",VLOOKUP(I141+X141,計算!$A$16:$B$219,2)),"")</f>
        <v/>
      </c>
      <c r="P141" s="6">
        <f t="shared" si="25"/>
        <v>100</v>
      </c>
      <c r="Q141" s="7">
        <f t="shared" si="28"/>
        <v>100</v>
      </c>
      <c r="R141" s="8" t="str">
        <f>IF(COUNTA(A141),IF(ISERROR(VLOOKUP(J141+X141,計算!$A$16:$B$219,2)),"",VLOOKUP(J141+X141,計算!$A$16:$B$219,2)),"")</f>
        <v/>
      </c>
      <c r="S141" s="6">
        <f t="shared" si="26"/>
        <v>100</v>
      </c>
      <c r="T141" s="7">
        <f t="shared" si="29"/>
        <v>100</v>
      </c>
      <c r="U141" s="8" t="str">
        <f>IF(COUNTA(A141),IF(ISERROR(VLOOKUP(K141+X141,計算!$A$16:$B$219,2)),"",VLOOKUP(K141+X141,計算!$A$16:$B$219,2)),"")</f>
        <v/>
      </c>
      <c r="V141" s="12" t="str">
        <f>IF(COUNTA(A141),IF(ISERROR(VLOOKUP(MIN(I141,J141,K141)+X141,計算!$A$16:$B$219,2)),"",VLOOKUP(MIN(I141,J141,K141)+X141,計算!$A$16:$B$219,2)),"")</f>
        <v/>
      </c>
      <c r="W141" s="13">
        <f t="shared" si="30"/>
        <v>0</v>
      </c>
      <c r="X141" s="13">
        <v>200</v>
      </c>
    </row>
    <row r="142" spans="1:24" x14ac:dyDescent="0.2">
      <c r="A142" s="11"/>
      <c r="B142" s="34"/>
      <c r="C142" s="11"/>
      <c r="D142" s="11"/>
      <c r="E142" s="11"/>
      <c r="F142" s="11"/>
      <c r="G142" s="11"/>
      <c r="H142" s="53" t="s">
        <v>60</v>
      </c>
      <c r="I142" s="11"/>
      <c r="J142" s="11"/>
      <c r="K142" s="11"/>
      <c r="L142" s="9">
        <f t="shared" si="27"/>
        <v>0</v>
      </c>
      <c r="M142" s="6">
        <f t="shared" si="31"/>
        <v>100</v>
      </c>
      <c r="N142" s="7">
        <f t="shared" si="24"/>
        <v>100</v>
      </c>
      <c r="O142" s="8" t="str">
        <f>IF(COUNTA(A142),IF(ISERROR(VLOOKUP(I142+X142,計算!$A$16:$B$219,2)),"",VLOOKUP(I142+X142,計算!$A$16:$B$219,2)),"")</f>
        <v/>
      </c>
      <c r="P142" s="6">
        <f t="shared" si="25"/>
        <v>100</v>
      </c>
      <c r="Q142" s="7">
        <f t="shared" si="28"/>
        <v>100</v>
      </c>
      <c r="R142" s="8" t="str">
        <f>IF(COUNTA(A142),IF(ISERROR(VLOOKUP(J142+X142,計算!$A$16:$B$219,2)),"",VLOOKUP(J142+X142,計算!$A$16:$B$219,2)),"")</f>
        <v/>
      </c>
      <c r="S142" s="6">
        <f t="shared" si="26"/>
        <v>100</v>
      </c>
      <c r="T142" s="7">
        <f t="shared" si="29"/>
        <v>100</v>
      </c>
      <c r="U142" s="8" t="str">
        <f>IF(COUNTA(A142),IF(ISERROR(VLOOKUP(K142+X142,計算!$A$16:$B$219,2)),"",VLOOKUP(K142+X142,計算!$A$16:$B$219,2)),"")</f>
        <v/>
      </c>
      <c r="V142" s="12" t="str">
        <f>IF(COUNTA(A142),IF(ISERROR(VLOOKUP(MIN(I142,J142,K142)+X142,計算!$A$16:$B$219,2)),"",VLOOKUP(MIN(I142,J142,K142)+X142,計算!$A$16:$B$219,2)),"")</f>
        <v/>
      </c>
      <c r="W142" s="13">
        <f t="shared" si="30"/>
        <v>0</v>
      </c>
      <c r="X142" s="13">
        <v>200</v>
      </c>
    </row>
    <row r="143" spans="1:24" x14ac:dyDescent="0.2">
      <c r="A143" s="11"/>
      <c r="B143" s="34"/>
      <c r="C143" s="11"/>
      <c r="D143" s="11"/>
      <c r="E143" s="11"/>
      <c r="F143" s="11"/>
      <c r="G143" s="11"/>
      <c r="H143" s="53" t="s">
        <v>60</v>
      </c>
      <c r="I143" s="11"/>
      <c r="J143" s="11"/>
      <c r="K143" s="11"/>
      <c r="L143" s="9">
        <f t="shared" si="27"/>
        <v>0</v>
      </c>
      <c r="M143" s="6">
        <f t="shared" si="31"/>
        <v>100</v>
      </c>
      <c r="N143" s="7">
        <f t="shared" si="24"/>
        <v>100</v>
      </c>
      <c r="O143" s="8" t="str">
        <f>IF(COUNTA(A143),IF(ISERROR(VLOOKUP(I143+X143,計算!$A$16:$B$219,2)),"",VLOOKUP(I143+X143,計算!$A$16:$B$219,2)),"")</f>
        <v/>
      </c>
      <c r="P143" s="6">
        <f t="shared" si="25"/>
        <v>100</v>
      </c>
      <c r="Q143" s="7">
        <f t="shared" si="28"/>
        <v>100</v>
      </c>
      <c r="R143" s="8" t="str">
        <f>IF(COUNTA(A143),IF(ISERROR(VLOOKUP(J143+X143,計算!$A$16:$B$219,2)),"",VLOOKUP(J143+X143,計算!$A$16:$B$219,2)),"")</f>
        <v/>
      </c>
      <c r="S143" s="6">
        <f t="shared" si="26"/>
        <v>100</v>
      </c>
      <c r="T143" s="7">
        <f t="shared" si="29"/>
        <v>100</v>
      </c>
      <c r="U143" s="8" t="str">
        <f>IF(COUNTA(A143),IF(ISERROR(VLOOKUP(K143+X143,計算!$A$16:$B$219,2)),"",VLOOKUP(K143+X143,計算!$A$16:$B$219,2)),"")</f>
        <v/>
      </c>
      <c r="V143" s="12" t="str">
        <f>IF(COUNTA(A143),IF(ISERROR(VLOOKUP(MIN(I143,J143,K143)+X143,計算!$A$16:$B$219,2)),"",VLOOKUP(MIN(I143,J143,K143)+X143,計算!$A$16:$B$219,2)),"")</f>
        <v/>
      </c>
      <c r="W143" s="13">
        <f t="shared" si="30"/>
        <v>0</v>
      </c>
      <c r="X143" s="13">
        <v>200</v>
      </c>
    </row>
    <row r="144" spans="1:24" x14ac:dyDescent="0.2">
      <c r="A144" s="11"/>
      <c r="B144" s="34"/>
      <c r="C144" s="11"/>
      <c r="D144" s="11"/>
      <c r="E144" s="11"/>
      <c r="F144" s="11"/>
      <c r="G144" s="11"/>
      <c r="H144" s="53" t="s">
        <v>60</v>
      </c>
      <c r="I144" s="11"/>
      <c r="J144" s="11"/>
      <c r="K144" s="11"/>
      <c r="L144" s="9">
        <f t="shared" si="27"/>
        <v>0</v>
      </c>
      <c r="M144" s="6">
        <f t="shared" si="31"/>
        <v>100</v>
      </c>
      <c r="N144" s="7">
        <f t="shared" si="24"/>
        <v>100</v>
      </c>
      <c r="O144" s="8" t="str">
        <f>IF(COUNTA(A144),IF(ISERROR(VLOOKUP(I144+X144,計算!$A$16:$B$219,2)),"",VLOOKUP(I144+X144,計算!$A$16:$B$219,2)),"")</f>
        <v/>
      </c>
      <c r="P144" s="6">
        <f t="shared" si="25"/>
        <v>100</v>
      </c>
      <c r="Q144" s="7">
        <f t="shared" si="28"/>
        <v>100</v>
      </c>
      <c r="R144" s="8" t="str">
        <f>IF(COUNTA(A144),IF(ISERROR(VLOOKUP(J144+X144,計算!$A$16:$B$219,2)),"",VLOOKUP(J144+X144,計算!$A$16:$B$219,2)),"")</f>
        <v/>
      </c>
      <c r="S144" s="6">
        <f t="shared" si="26"/>
        <v>100</v>
      </c>
      <c r="T144" s="7">
        <f t="shared" si="29"/>
        <v>100</v>
      </c>
      <c r="U144" s="8" t="str">
        <f>IF(COUNTA(A144),IF(ISERROR(VLOOKUP(K144+X144,計算!$A$16:$B$219,2)),"",VLOOKUP(K144+X144,計算!$A$16:$B$219,2)),"")</f>
        <v/>
      </c>
      <c r="V144" s="12" t="str">
        <f>IF(COUNTA(A144),IF(ISERROR(VLOOKUP(MIN(I144,J144,K144)+X144,計算!$A$16:$B$219,2)),"",VLOOKUP(MIN(I144,J144,K144)+X144,計算!$A$16:$B$219,2)),"")</f>
        <v/>
      </c>
      <c r="W144" s="13">
        <f t="shared" si="30"/>
        <v>0</v>
      </c>
      <c r="X144" s="13">
        <v>200</v>
      </c>
    </row>
    <row r="145" spans="1:24" x14ac:dyDescent="0.2">
      <c r="A145" s="11"/>
      <c r="B145" s="34"/>
      <c r="C145" s="11"/>
      <c r="D145" s="11"/>
      <c r="E145" s="11"/>
      <c r="F145" s="11"/>
      <c r="G145" s="11"/>
      <c r="H145" s="53" t="s">
        <v>60</v>
      </c>
      <c r="I145" s="11"/>
      <c r="J145" s="11"/>
      <c r="K145" s="11"/>
      <c r="L145" s="9">
        <f t="shared" si="27"/>
        <v>0</v>
      </c>
      <c r="M145" s="6">
        <f t="shared" si="31"/>
        <v>100</v>
      </c>
      <c r="N145" s="7">
        <f t="shared" si="24"/>
        <v>100</v>
      </c>
      <c r="O145" s="8" t="str">
        <f>IF(COUNTA(A145),IF(ISERROR(VLOOKUP(I145+X145,計算!$A$16:$B$219,2)),"",VLOOKUP(I145+X145,計算!$A$16:$B$219,2)),"")</f>
        <v/>
      </c>
      <c r="P145" s="6">
        <f t="shared" si="25"/>
        <v>100</v>
      </c>
      <c r="Q145" s="7">
        <f t="shared" si="28"/>
        <v>100</v>
      </c>
      <c r="R145" s="8" t="str">
        <f>IF(COUNTA(A145),IF(ISERROR(VLOOKUP(J145+X145,計算!$A$16:$B$219,2)),"",VLOOKUP(J145+X145,計算!$A$16:$B$219,2)),"")</f>
        <v/>
      </c>
      <c r="S145" s="6">
        <f t="shared" si="26"/>
        <v>100</v>
      </c>
      <c r="T145" s="7">
        <f t="shared" si="29"/>
        <v>100</v>
      </c>
      <c r="U145" s="8" t="str">
        <f>IF(COUNTA(A145),IF(ISERROR(VLOOKUP(K145+X145,計算!$A$16:$B$219,2)),"",VLOOKUP(K145+X145,計算!$A$16:$B$219,2)),"")</f>
        <v/>
      </c>
      <c r="V145" s="12" t="str">
        <f>IF(COUNTA(A145),IF(ISERROR(VLOOKUP(MIN(I145,J145,K145)+X145,計算!$A$16:$B$219,2)),"",VLOOKUP(MIN(I145,J145,K145)+X145,計算!$A$16:$B$219,2)),"")</f>
        <v/>
      </c>
      <c r="W145" s="13">
        <f t="shared" si="30"/>
        <v>0</v>
      </c>
      <c r="X145" s="13">
        <v>200</v>
      </c>
    </row>
    <row r="146" spans="1:24" x14ac:dyDescent="0.2">
      <c r="A146" s="11"/>
      <c r="B146" s="34"/>
      <c r="C146" s="11"/>
      <c r="D146" s="11"/>
      <c r="E146" s="11"/>
      <c r="F146" s="11"/>
      <c r="G146" s="11"/>
      <c r="H146" s="53" t="s">
        <v>60</v>
      </c>
      <c r="I146" s="11"/>
      <c r="J146" s="11"/>
      <c r="K146" s="11"/>
      <c r="L146" s="9">
        <f t="shared" si="27"/>
        <v>0</v>
      </c>
      <c r="M146" s="6">
        <f t="shared" si="31"/>
        <v>100</v>
      </c>
      <c r="N146" s="7">
        <f t="shared" si="24"/>
        <v>100</v>
      </c>
      <c r="O146" s="8" t="str">
        <f>IF(COUNTA(A146),IF(ISERROR(VLOOKUP(I146+X146,計算!$A$16:$B$219,2)),"",VLOOKUP(I146+X146,計算!$A$16:$B$219,2)),"")</f>
        <v/>
      </c>
      <c r="P146" s="6">
        <f t="shared" si="25"/>
        <v>100</v>
      </c>
      <c r="Q146" s="7">
        <f t="shared" si="28"/>
        <v>100</v>
      </c>
      <c r="R146" s="8" t="str">
        <f>IF(COUNTA(A146),IF(ISERROR(VLOOKUP(J146+X146,計算!$A$16:$B$219,2)),"",VLOOKUP(J146+X146,計算!$A$16:$B$219,2)),"")</f>
        <v/>
      </c>
      <c r="S146" s="6">
        <f t="shared" si="26"/>
        <v>100</v>
      </c>
      <c r="T146" s="7">
        <f t="shared" si="29"/>
        <v>100</v>
      </c>
      <c r="U146" s="8" t="str">
        <f>IF(COUNTA(A146),IF(ISERROR(VLOOKUP(K146+X146,計算!$A$16:$B$219,2)),"",VLOOKUP(K146+X146,計算!$A$16:$B$219,2)),"")</f>
        <v/>
      </c>
      <c r="V146" s="12" t="str">
        <f>IF(COUNTA(A146),IF(ISERROR(VLOOKUP(MIN(I146,J146,K146)+X146,計算!$A$16:$B$219,2)),"",VLOOKUP(MIN(I146,J146,K146)+X146,計算!$A$16:$B$219,2)),"")</f>
        <v/>
      </c>
      <c r="W146" s="13">
        <f t="shared" si="30"/>
        <v>0</v>
      </c>
      <c r="X146" s="13">
        <v>200</v>
      </c>
    </row>
    <row r="147" spans="1:24" x14ac:dyDescent="0.2">
      <c r="A147" s="11"/>
      <c r="B147" s="34"/>
      <c r="C147" s="11"/>
      <c r="D147" s="11"/>
      <c r="E147" s="11"/>
      <c r="F147" s="11"/>
      <c r="G147" s="11"/>
      <c r="H147" s="53" t="s">
        <v>60</v>
      </c>
      <c r="I147" s="11"/>
      <c r="J147" s="11"/>
      <c r="K147" s="11"/>
      <c r="L147" s="9">
        <f t="shared" si="27"/>
        <v>0</v>
      </c>
      <c r="M147" s="6">
        <f t="shared" si="31"/>
        <v>100</v>
      </c>
      <c r="N147" s="7">
        <f t="shared" si="24"/>
        <v>100</v>
      </c>
      <c r="O147" s="8" t="str">
        <f>IF(COUNTA(A147),IF(ISERROR(VLOOKUP(I147+X147,計算!$A$16:$B$219,2)),"",VLOOKUP(I147+X147,計算!$A$16:$B$219,2)),"")</f>
        <v/>
      </c>
      <c r="P147" s="6">
        <f t="shared" si="25"/>
        <v>100</v>
      </c>
      <c r="Q147" s="7">
        <f t="shared" si="28"/>
        <v>100</v>
      </c>
      <c r="R147" s="8" t="str">
        <f>IF(COUNTA(A147),IF(ISERROR(VLOOKUP(J147+X147,計算!$A$16:$B$219,2)),"",VLOOKUP(J147+X147,計算!$A$16:$B$219,2)),"")</f>
        <v/>
      </c>
      <c r="S147" s="6">
        <f t="shared" si="26"/>
        <v>100</v>
      </c>
      <c r="T147" s="7">
        <f t="shared" si="29"/>
        <v>100</v>
      </c>
      <c r="U147" s="8" t="str">
        <f>IF(COUNTA(A147),IF(ISERROR(VLOOKUP(K147+X147,計算!$A$16:$B$219,2)),"",VLOOKUP(K147+X147,計算!$A$16:$B$219,2)),"")</f>
        <v/>
      </c>
      <c r="V147" s="12" t="str">
        <f>IF(COUNTA(A147),IF(ISERROR(VLOOKUP(MIN(I147,J147,K147)+X147,計算!$A$16:$B$219,2)),"",VLOOKUP(MIN(I147,J147,K147)+X147,計算!$A$16:$B$219,2)),"")</f>
        <v/>
      </c>
      <c r="W147" s="13">
        <f t="shared" si="30"/>
        <v>0</v>
      </c>
      <c r="X147" s="13">
        <v>200</v>
      </c>
    </row>
    <row r="148" spans="1:24" x14ac:dyDescent="0.2">
      <c r="A148" s="11"/>
      <c r="B148" s="34"/>
      <c r="C148" s="11"/>
      <c r="D148" s="11"/>
      <c r="E148" s="11"/>
      <c r="F148" s="11"/>
      <c r="G148" s="11"/>
      <c r="H148" s="53" t="s">
        <v>60</v>
      </c>
      <c r="I148" s="11"/>
      <c r="J148" s="11"/>
      <c r="K148" s="11"/>
      <c r="L148" s="9">
        <f t="shared" si="27"/>
        <v>0</v>
      </c>
      <c r="M148" s="6">
        <f t="shared" si="31"/>
        <v>100</v>
      </c>
      <c r="N148" s="7">
        <f t="shared" si="24"/>
        <v>100</v>
      </c>
      <c r="O148" s="8" t="str">
        <f>IF(COUNTA(A148),IF(ISERROR(VLOOKUP(I148+X148,計算!$A$16:$B$219,2)),"",VLOOKUP(I148+X148,計算!$A$16:$B$219,2)),"")</f>
        <v/>
      </c>
      <c r="P148" s="6">
        <f t="shared" si="25"/>
        <v>100</v>
      </c>
      <c r="Q148" s="7">
        <f t="shared" si="28"/>
        <v>100</v>
      </c>
      <c r="R148" s="8" t="str">
        <f>IF(COUNTA(A148),IF(ISERROR(VLOOKUP(J148+X148,計算!$A$16:$B$219,2)),"",VLOOKUP(J148+X148,計算!$A$16:$B$219,2)),"")</f>
        <v/>
      </c>
      <c r="S148" s="6">
        <f t="shared" si="26"/>
        <v>100</v>
      </c>
      <c r="T148" s="7">
        <f t="shared" si="29"/>
        <v>100</v>
      </c>
      <c r="U148" s="8" t="str">
        <f>IF(COUNTA(A148),IF(ISERROR(VLOOKUP(K148+X148,計算!$A$16:$B$219,2)),"",VLOOKUP(K148+X148,計算!$A$16:$B$219,2)),"")</f>
        <v/>
      </c>
      <c r="V148" s="12" t="str">
        <f>IF(COUNTA(A148),IF(ISERROR(VLOOKUP(MIN(I148,J148,K148)+X148,計算!$A$16:$B$219,2)),"",VLOOKUP(MIN(I148,J148,K148)+X148,計算!$A$16:$B$219,2)),"")</f>
        <v/>
      </c>
      <c r="W148" s="13">
        <f t="shared" si="30"/>
        <v>0</v>
      </c>
      <c r="X148" s="13">
        <v>200</v>
      </c>
    </row>
    <row r="149" spans="1:24" x14ac:dyDescent="0.2">
      <c r="A149" s="11"/>
      <c r="B149" s="34"/>
      <c r="C149" s="11"/>
      <c r="D149" s="11"/>
      <c r="E149" s="11"/>
      <c r="F149" s="11"/>
      <c r="G149" s="11"/>
      <c r="H149" s="53" t="s">
        <v>60</v>
      </c>
      <c r="I149" s="11"/>
      <c r="J149" s="11"/>
      <c r="K149" s="11"/>
      <c r="L149" s="9">
        <f t="shared" si="27"/>
        <v>0</v>
      </c>
      <c r="M149" s="6">
        <f t="shared" si="31"/>
        <v>100</v>
      </c>
      <c r="N149" s="7">
        <f t="shared" si="24"/>
        <v>100</v>
      </c>
      <c r="O149" s="8" t="str">
        <f>IF(COUNTA(A149),IF(ISERROR(VLOOKUP(I149+X149,計算!$A$16:$B$219,2)),"",VLOOKUP(I149+X149,計算!$A$16:$B$219,2)),"")</f>
        <v/>
      </c>
      <c r="P149" s="6">
        <f t="shared" si="25"/>
        <v>100</v>
      </c>
      <c r="Q149" s="7">
        <f t="shared" si="28"/>
        <v>100</v>
      </c>
      <c r="R149" s="8" t="str">
        <f>IF(COUNTA(A149),IF(ISERROR(VLOOKUP(J149+X149,計算!$A$16:$B$219,2)),"",VLOOKUP(J149+X149,計算!$A$16:$B$219,2)),"")</f>
        <v/>
      </c>
      <c r="S149" s="6">
        <f t="shared" si="26"/>
        <v>100</v>
      </c>
      <c r="T149" s="7">
        <f t="shared" si="29"/>
        <v>100</v>
      </c>
      <c r="U149" s="8" t="str">
        <f>IF(COUNTA(A149),IF(ISERROR(VLOOKUP(K149+X149,計算!$A$16:$B$219,2)),"",VLOOKUP(K149+X149,計算!$A$16:$B$219,2)),"")</f>
        <v/>
      </c>
      <c r="V149" s="12" t="str">
        <f>IF(COUNTA(A149),IF(ISERROR(VLOOKUP(MIN(I149,J149,K149)+X149,計算!$A$16:$B$219,2)),"",VLOOKUP(MIN(I149,J149,K149)+X149,計算!$A$16:$B$219,2)),"")</f>
        <v/>
      </c>
      <c r="W149" s="13">
        <f t="shared" si="30"/>
        <v>0</v>
      </c>
      <c r="X149" s="13">
        <v>200</v>
      </c>
    </row>
    <row r="150" spans="1:24" x14ac:dyDescent="0.2">
      <c r="A150" s="11"/>
      <c r="B150" s="34"/>
      <c r="C150" s="11"/>
      <c r="D150" s="11"/>
      <c r="E150" s="11"/>
      <c r="F150" s="11"/>
      <c r="G150" s="11"/>
      <c r="H150" s="53" t="s">
        <v>60</v>
      </c>
      <c r="I150" s="11"/>
      <c r="J150" s="11"/>
      <c r="K150" s="11"/>
      <c r="L150" s="9">
        <f t="shared" si="27"/>
        <v>0</v>
      </c>
      <c r="M150" s="6">
        <f t="shared" si="31"/>
        <v>100</v>
      </c>
      <c r="N150" s="7">
        <f t="shared" si="24"/>
        <v>100</v>
      </c>
      <c r="O150" s="8" t="str">
        <f>IF(COUNTA(A150),IF(ISERROR(VLOOKUP(I150+X150,計算!$A$16:$B$219,2)),"",VLOOKUP(I150+X150,計算!$A$16:$B$219,2)),"")</f>
        <v/>
      </c>
      <c r="P150" s="6">
        <f t="shared" si="25"/>
        <v>100</v>
      </c>
      <c r="Q150" s="7">
        <f t="shared" si="28"/>
        <v>100</v>
      </c>
      <c r="R150" s="8" t="str">
        <f>IF(COUNTA(A150),IF(ISERROR(VLOOKUP(J150+X150,計算!$A$16:$B$219,2)),"",VLOOKUP(J150+X150,計算!$A$16:$B$219,2)),"")</f>
        <v/>
      </c>
      <c r="S150" s="6">
        <f t="shared" si="26"/>
        <v>100</v>
      </c>
      <c r="T150" s="7">
        <f t="shared" si="29"/>
        <v>100</v>
      </c>
      <c r="U150" s="8" t="str">
        <f>IF(COUNTA(A150),IF(ISERROR(VLOOKUP(K150+X150,計算!$A$16:$B$219,2)),"",VLOOKUP(K150+X150,計算!$A$16:$B$219,2)),"")</f>
        <v/>
      </c>
      <c r="V150" s="12" t="str">
        <f>IF(COUNTA(A150),IF(ISERROR(VLOOKUP(MIN(I150,J150,K150)+X150,計算!$A$16:$B$219,2)),"",VLOOKUP(MIN(I150,J150,K150)+X150,計算!$A$16:$B$219,2)),"")</f>
        <v/>
      </c>
      <c r="W150" s="13">
        <f t="shared" si="30"/>
        <v>0</v>
      </c>
      <c r="X150" s="13">
        <v>200</v>
      </c>
    </row>
    <row r="151" spans="1:24" x14ac:dyDescent="0.2">
      <c r="A151" s="11"/>
      <c r="B151" s="34"/>
      <c r="C151" s="11"/>
      <c r="D151" s="11"/>
      <c r="E151" s="11"/>
      <c r="F151" s="11"/>
      <c r="G151" s="11"/>
      <c r="H151" s="53" t="s">
        <v>60</v>
      </c>
      <c r="I151" s="11"/>
      <c r="J151" s="11"/>
      <c r="K151" s="11"/>
      <c r="L151" s="9">
        <f t="shared" si="27"/>
        <v>0</v>
      </c>
      <c r="M151" s="6">
        <f t="shared" si="31"/>
        <v>100</v>
      </c>
      <c r="N151" s="7">
        <f t="shared" si="24"/>
        <v>100</v>
      </c>
      <c r="O151" s="8" t="str">
        <f>IF(COUNTA(A151),IF(ISERROR(VLOOKUP(I151+X151,計算!$A$16:$B$219,2)),"",VLOOKUP(I151+X151,計算!$A$16:$B$219,2)),"")</f>
        <v/>
      </c>
      <c r="P151" s="6">
        <f t="shared" si="25"/>
        <v>100</v>
      </c>
      <c r="Q151" s="7">
        <f t="shared" si="28"/>
        <v>100</v>
      </c>
      <c r="R151" s="8" t="str">
        <f>IF(COUNTA(A151),IF(ISERROR(VLOOKUP(J151+X151,計算!$A$16:$B$219,2)),"",VLOOKUP(J151+X151,計算!$A$16:$B$219,2)),"")</f>
        <v/>
      </c>
      <c r="S151" s="6">
        <f t="shared" si="26"/>
        <v>100</v>
      </c>
      <c r="T151" s="7">
        <f t="shared" si="29"/>
        <v>100</v>
      </c>
      <c r="U151" s="8" t="str">
        <f>IF(COUNTA(A151),IF(ISERROR(VLOOKUP(K151+X151,計算!$A$16:$B$219,2)),"",VLOOKUP(K151+X151,計算!$A$16:$B$219,2)),"")</f>
        <v/>
      </c>
      <c r="V151" s="12" t="str">
        <f>IF(COUNTA(A151),IF(ISERROR(VLOOKUP(MIN(I151,J151,K151)+X151,計算!$A$16:$B$219,2)),"",VLOOKUP(MIN(I151,J151,K151)+X151,計算!$A$16:$B$219,2)),"")</f>
        <v/>
      </c>
      <c r="W151" s="13">
        <f t="shared" si="30"/>
        <v>0</v>
      </c>
      <c r="X151" s="13">
        <v>200</v>
      </c>
    </row>
    <row r="152" spans="1:24" x14ac:dyDescent="0.2">
      <c r="A152" s="11"/>
      <c r="B152" s="34"/>
      <c r="C152" s="11"/>
      <c r="D152" s="11"/>
      <c r="E152" s="11"/>
      <c r="F152" s="11"/>
      <c r="G152" s="11"/>
      <c r="H152" s="53" t="s">
        <v>60</v>
      </c>
      <c r="I152" s="11"/>
      <c r="J152" s="11"/>
      <c r="K152" s="11"/>
      <c r="L152" s="9">
        <f t="shared" si="27"/>
        <v>0</v>
      </c>
      <c r="M152" s="6">
        <f t="shared" si="31"/>
        <v>100</v>
      </c>
      <c r="N152" s="7">
        <f t="shared" si="24"/>
        <v>100</v>
      </c>
      <c r="O152" s="8" t="str">
        <f>IF(COUNTA(A152),IF(ISERROR(VLOOKUP(I152+X152,計算!$A$16:$B$219,2)),"",VLOOKUP(I152+X152,計算!$A$16:$B$219,2)),"")</f>
        <v/>
      </c>
      <c r="P152" s="6">
        <f t="shared" si="25"/>
        <v>100</v>
      </c>
      <c r="Q152" s="7">
        <f t="shared" si="28"/>
        <v>100</v>
      </c>
      <c r="R152" s="8" t="str">
        <f>IF(COUNTA(A152),IF(ISERROR(VLOOKUP(J152+X152,計算!$A$16:$B$219,2)),"",VLOOKUP(J152+X152,計算!$A$16:$B$219,2)),"")</f>
        <v/>
      </c>
      <c r="S152" s="6">
        <f t="shared" si="26"/>
        <v>100</v>
      </c>
      <c r="T152" s="7">
        <f t="shared" si="29"/>
        <v>100</v>
      </c>
      <c r="U152" s="8" t="str">
        <f>IF(COUNTA(A152),IF(ISERROR(VLOOKUP(K152+X152,計算!$A$16:$B$219,2)),"",VLOOKUP(K152+X152,計算!$A$16:$B$219,2)),"")</f>
        <v/>
      </c>
      <c r="V152" s="12" t="str">
        <f>IF(COUNTA(A152),IF(ISERROR(VLOOKUP(MIN(I152,J152,K152)+X152,計算!$A$16:$B$219,2)),"",VLOOKUP(MIN(I152,J152,K152)+X152,計算!$A$16:$B$219,2)),"")</f>
        <v/>
      </c>
      <c r="W152" s="13">
        <f t="shared" si="30"/>
        <v>0</v>
      </c>
      <c r="X152" s="13">
        <v>200</v>
      </c>
    </row>
    <row r="153" spans="1:24" x14ac:dyDescent="0.2">
      <c r="A153" s="11"/>
      <c r="B153" s="34"/>
      <c r="C153" s="11"/>
      <c r="D153" s="11"/>
      <c r="E153" s="11"/>
      <c r="F153" s="11"/>
      <c r="G153" s="11"/>
      <c r="H153" s="53" t="s">
        <v>60</v>
      </c>
      <c r="I153" s="11"/>
      <c r="J153" s="11"/>
      <c r="K153" s="11"/>
      <c r="L153" s="9">
        <f t="shared" si="27"/>
        <v>0</v>
      </c>
      <c r="M153" s="6">
        <f t="shared" si="31"/>
        <v>100</v>
      </c>
      <c r="N153" s="7">
        <f t="shared" si="24"/>
        <v>100</v>
      </c>
      <c r="O153" s="8" t="str">
        <f>IF(COUNTA(A153),IF(ISERROR(VLOOKUP(I153+X153,計算!$A$16:$B$219,2)),"",VLOOKUP(I153+X153,計算!$A$16:$B$219,2)),"")</f>
        <v/>
      </c>
      <c r="P153" s="6">
        <f t="shared" si="25"/>
        <v>100</v>
      </c>
      <c r="Q153" s="7">
        <f t="shared" si="28"/>
        <v>100</v>
      </c>
      <c r="R153" s="8" t="str">
        <f>IF(COUNTA(A153),IF(ISERROR(VLOOKUP(J153+X153,計算!$A$16:$B$219,2)),"",VLOOKUP(J153+X153,計算!$A$16:$B$219,2)),"")</f>
        <v/>
      </c>
      <c r="S153" s="6">
        <f t="shared" si="26"/>
        <v>100</v>
      </c>
      <c r="T153" s="7">
        <f t="shared" si="29"/>
        <v>100</v>
      </c>
      <c r="U153" s="8" t="str">
        <f>IF(COUNTA(A153),IF(ISERROR(VLOOKUP(K153+X153,計算!$A$16:$B$219,2)),"",VLOOKUP(K153+X153,計算!$A$16:$B$219,2)),"")</f>
        <v/>
      </c>
      <c r="V153" s="12" t="str">
        <f>IF(COUNTA(A153),IF(ISERROR(VLOOKUP(MIN(I153,J153,K153)+X153,計算!$A$16:$B$219,2)),"",VLOOKUP(MIN(I153,J153,K153)+X153,計算!$A$16:$B$219,2)),"")</f>
        <v/>
      </c>
      <c r="W153" s="13">
        <f t="shared" si="30"/>
        <v>0</v>
      </c>
      <c r="X153" s="13">
        <v>200</v>
      </c>
    </row>
    <row r="154" spans="1:24" x14ac:dyDescent="0.2">
      <c r="A154" s="11"/>
      <c r="B154" s="34"/>
      <c r="C154" s="11"/>
      <c r="D154" s="11"/>
      <c r="E154" s="11"/>
      <c r="F154" s="11"/>
      <c r="G154" s="11"/>
      <c r="H154" s="53" t="s">
        <v>60</v>
      </c>
      <c r="I154" s="11"/>
      <c r="J154" s="11"/>
      <c r="K154" s="11"/>
      <c r="L154" s="9">
        <f t="shared" si="27"/>
        <v>0</v>
      </c>
      <c r="M154" s="6">
        <f t="shared" si="31"/>
        <v>100</v>
      </c>
      <c r="N154" s="7">
        <f t="shared" si="24"/>
        <v>100</v>
      </c>
      <c r="O154" s="8" t="str">
        <f>IF(COUNTA(A154),IF(ISERROR(VLOOKUP(I154+X154,計算!$A$16:$B$219,2)),"",VLOOKUP(I154+X154,計算!$A$16:$B$219,2)),"")</f>
        <v/>
      </c>
      <c r="P154" s="6">
        <f t="shared" si="25"/>
        <v>100</v>
      </c>
      <c r="Q154" s="7">
        <f t="shared" si="28"/>
        <v>100</v>
      </c>
      <c r="R154" s="8" t="str">
        <f>IF(COUNTA(A154),IF(ISERROR(VLOOKUP(J154+X154,計算!$A$16:$B$219,2)),"",VLOOKUP(J154+X154,計算!$A$16:$B$219,2)),"")</f>
        <v/>
      </c>
      <c r="S154" s="6">
        <f t="shared" si="26"/>
        <v>100</v>
      </c>
      <c r="T154" s="7">
        <f t="shared" si="29"/>
        <v>100</v>
      </c>
      <c r="U154" s="8" t="str">
        <f>IF(COUNTA(A154),IF(ISERROR(VLOOKUP(K154+X154,計算!$A$16:$B$219,2)),"",VLOOKUP(K154+X154,計算!$A$16:$B$219,2)),"")</f>
        <v/>
      </c>
      <c r="V154" s="12" t="str">
        <f>IF(COUNTA(A154),IF(ISERROR(VLOOKUP(MIN(I154,J154,K154)+X154,計算!$A$16:$B$219,2)),"",VLOOKUP(MIN(I154,J154,K154)+X154,計算!$A$16:$B$219,2)),"")</f>
        <v/>
      </c>
      <c r="W154" s="13">
        <f t="shared" si="30"/>
        <v>0</v>
      </c>
      <c r="X154" s="13">
        <v>200</v>
      </c>
    </row>
    <row r="155" spans="1:24" x14ac:dyDescent="0.2">
      <c r="A155" s="11"/>
      <c r="B155" s="34"/>
      <c r="C155" s="11"/>
      <c r="D155" s="11"/>
      <c r="E155" s="11"/>
      <c r="F155" s="11"/>
      <c r="G155" s="11"/>
      <c r="H155" s="53" t="s">
        <v>60</v>
      </c>
      <c r="I155" s="11"/>
      <c r="J155" s="11"/>
      <c r="K155" s="11"/>
      <c r="L155" s="9">
        <f t="shared" si="27"/>
        <v>0</v>
      </c>
      <c r="M155" s="6">
        <f t="shared" si="31"/>
        <v>100</v>
      </c>
      <c r="N155" s="7">
        <f t="shared" si="24"/>
        <v>100</v>
      </c>
      <c r="O155" s="8" t="str">
        <f>IF(COUNTA(A155),IF(ISERROR(VLOOKUP(I155+X155,計算!$A$16:$B$219,2)),"",VLOOKUP(I155+X155,計算!$A$16:$B$219,2)),"")</f>
        <v/>
      </c>
      <c r="P155" s="6">
        <f t="shared" si="25"/>
        <v>100</v>
      </c>
      <c r="Q155" s="7">
        <f t="shared" si="28"/>
        <v>100</v>
      </c>
      <c r="R155" s="8" t="str">
        <f>IF(COUNTA(A155),IF(ISERROR(VLOOKUP(J155+X155,計算!$A$16:$B$219,2)),"",VLOOKUP(J155+X155,計算!$A$16:$B$219,2)),"")</f>
        <v/>
      </c>
      <c r="S155" s="6">
        <f t="shared" si="26"/>
        <v>100</v>
      </c>
      <c r="T155" s="7">
        <f t="shared" si="29"/>
        <v>100</v>
      </c>
      <c r="U155" s="8" t="str">
        <f>IF(COUNTA(A155),IF(ISERROR(VLOOKUP(K155+X155,計算!$A$16:$B$219,2)),"",VLOOKUP(K155+X155,計算!$A$16:$B$219,2)),"")</f>
        <v/>
      </c>
      <c r="V155" s="12" t="str">
        <f>IF(COUNTA(A155),IF(ISERROR(VLOOKUP(MIN(I155,J155,K155)+X155,計算!$A$16:$B$219,2)),"",VLOOKUP(MIN(I155,J155,K155)+X155,計算!$A$16:$B$219,2)),"")</f>
        <v/>
      </c>
      <c r="W155" s="13">
        <f t="shared" si="30"/>
        <v>0</v>
      </c>
      <c r="X155" s="13">
        <v>200</v>
      </c>
    </row>
    <row r="156" spans="1:24" x14ac:dyDescent="0.2">
      <c r="A156" s="11"/>
      <c r="B156" s="34"/>
      <c r="C156" s="11"/>
      <c r="D156" s="11"/>
      <c r="E156" s="11"/>
      <c r="F156" s="11"/>
      <c r="G156" s="11"/>
      <c r="H156" s="53" t="s">
        <v>60</v>
      </c>
      <c r="I156" s="11"/>
      <c r="J156" s="11"/>
      <c r="K156" s="11"/>
      <c r="L156" s="9">
        <f t="shared" si="27"/>
        <v>0</v>
      </c>
      <c r="M156" s="6">
        <f t="shared" si="31"/>
        <v>100</v>
      </c>
      <c r="N156" s="7">
        <f t="shared" si="24"/>
        <v>100</v>
      </c>
      <c r="O156" s="8" t="str">
        <f>IF(COUNTA(A156),IF(ISERROR(VLOOKUP(I156+X156,計算!$A$16:$B$219,2)),"",VLOOKUP(I156+X156,計算!$A$16:$B$219,2)),"")</f>
        <v/>
      </c>
      <c r="P156" s="6">
        <f t="shared" si="25"/>
        <v>100</v>
      </c>
      <c r="Q156" s="7">
        <f t="shared" si="28"/>
        <v>100</v>
      </c>
      <c r="R156" s="8" t="str">
        <f>IF(COUNTA(A156),IF(ISERROR(VLOOKUP(J156+X156,計算!$A$16:$B$219,2)),"",VLOOKUP(J156+X156,計算!$A$16:$B$219,2)),"")</f>
        <v/>
      </c>
      <c r="S156" s="6">
        <f t="shared" si="26"/>
        <v>100</v>
      </c>
      <c r="T156" s="7">
        <f t="shared" si="29"/>
        <v>100</v>
      </c>
      <c r="U156" s="8" t="str">
        <f>IF(COUNTA(A156),IF(ISERROR(VLOOKUP(K156+X156,計算!$A$16:$B$219,2)),"",VLOOKUP(K156+X156,計算!$A$16:$B$219,2)),"")</f>
        <v/>
      </c>
      <c r="V156" s="12" t="str">
        <f>IF(COUNTA(A156),IF(ISERROR(VLOOKUP(MIN(I156,J156,K156)+X156,計算!$A$16:$B$219,2)),"",VLOOKUP(MIN(I156,J156,K156)+X156,計算!$A$16:$B$219,2)),"")</f>
        <v/>
      </c>
      <c r="W156" s="13">
        <f t="shared" si="30"/>
        <v>0</v>
      </c>
      <c r="X156" s="13">
        <v>200</v>
      </c>
    </row>
    <row r="157" spans="1:24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4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4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4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 spans="1:22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 spans="1:22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 spans="1:22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 spans="1:22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 spans="1:22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 spans="1:22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</row>
    <row r="214" spans="1:22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 spans="1:22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</row>
    <row r="216" spans="1:22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 spans="1:22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</row>
    <row r="218" spans="1:22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</row>
    <row r="220" spans="1:22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 spans="1:22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</row>
    <row r="222" spans="1:22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 spans="1:22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</row>
    <row r="224" spans="1:22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 spans="1:22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 spans="1:22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 spans="1:22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</row>
    <row r="228" spans="1:22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</row>
    <row r="230" spans="1:22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 spans="1:22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</row>
    <row r="232" spans="1:22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2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2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2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2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2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2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2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</sheetData>
  <sheetProtection sheet="1" objects="1" scenarios="1"/>
  <mergeCells count="6">
    <mergeCell ref="A1:V1"/>
    <mergeCell ref="A4:D4"/>
    <mergeCell ref="A2:V3"/>
    <mergeCell ref="E4:G4"/>
    <mergeCell ref="O4:V4"/>
    <mergeCell ref="H4:L4"/>
  </mergeCells>
  <phoneticPr fontId="1"/>
  <conditionalFormatting sqref="H6:H156">
    <cfRule type="containsText" dxfId="26" priority="3" operator="containsText" text="初級">
      <formula>NOT(ISERROR(SEARCH("初級",H6)))</formula>
    </cfRule>
    <cfRule type="containsText" dxfId="25" priority="4" operator="containsText" text="挑戦">
      <formula>NOT(ISERROR(SEARCH("挑戦",H6)))</formula>
    </cfRule>
    <cfRule type="containsText" dxfId="24" priority="5" operator="containsText" text="中級">
      <formula>NOT(ISERROR(SEARCH("中級",H6)))</formula>
    </cfRule>
    <cfRule type="containsText" dxfId="23" priority="6" operator="containsText" text="超上級">
      <formula>NOT(ISERROR(SEARCH("超上級",H6)))</formula>
    </cfRule>
    <cfRule type="containsText" dxfId="22" priority="7" operator="containsText" text="上級">
      <formula>NOT(ISERROR(SEARCH("上級",H6)))</formula>
    </cfRule>
    <cfRule type="containsText" dxfId="21" priority="8" operator="containsText" text="超上級">
      <formula>NOT(ISERROR(SEARCH("超上級",H6)))</formula>
    </cfRule>
  </conditionalFormatting>
  <conditionalFormatting sqref="V6:V156">
    <cfRule type="containsText" dxfId="20" priority="1" operator="containsText" text="不合格">
      <formula>NOT(ISERROR(SEARCH("不合格",V6)))</formula>
    </cfRule>
  </conditionalFormatting>
  <dataValidations count="1">
    <dataValidation imeMode="halfAlpha" allowBlank="1" showInputMessage="1" showErrorMessage="1" sqref="F6:H6 H6:H156 E7:K156" xr:uid="{00000000-0002-0000-02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297"/>
  <sheetViews>
    <sheetView workbookViewId="0">
      <selection sqref="A1:V1"/>
    </sheetView>
  </sheetViews>
  <sheetFormatPr defaultColWidth="9" defaultRowHeight="13" x14ac:dyDescent="0.2"/>
  <cols>
    <col min="1" max="1" width="13.6328125" style="2" customWidth="1"/>
    <col min="2" max="2" width="23.6328125" style="2" customWidth="1"/>
    <col min="3" max="4" width="10.453125" style="2" customWidth="1"/>
    <col min="5" max="12" width="6.7265625" style="2" customWidth="1"/>
    <col min="13" max="14" width="9" style="2" hidden="1" customWidth="1"/>
    <col min="15" max="15" width="9" style="2"/>
    <col min="16" max="17" width="0" style="2" hidden="1" customWidth="1"/>
    <col min="18" max="18" width="9" style="2"/>
    <col min="19" max="20" width="0" style="2" hidden="1" customWidth="1"/>
    <col min="21" max="22" width="9" style="2"/>
    <col min="23" max="23" width="0" style="13" hidden="1" customWidth="1"/>
    <col min="24" max="24" width="9" style="13" hidden="1" customWidth="1"/>
    <col min="25" max="46" width="9" style="13"/>
    <col min="47" max="16384" width="9" style="2"/>
  </cols>
  <sheetData>
    <row r="1" spans="1:24" ht="23.5" x14ac:dyDescent="0.2">
      <c r="A1" s="106" t="s">
        <v>215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4" ht="13" customHeight="1" x14ac:dyDescent="0.2">
      <c r="A2" s="96" t="str">
        <f>IF(W6=0,"","「レベル」のセルにエラーが発生しています")</f>
        <v/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4" ht="13.5" customHeight="1" thickBo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4" ht="13.5" thickBot="1" x14ac:dyDescent="0.25">
      <c r="A4" s="98" t="s">
        <v>59</v>
      </c>
      <c r="B4" s="98"/>
      <c r="C4" s="98"/>
      <c r="D4" s="99"/>
      <c r="E4" s="100" t="s">
        <v>219</v>
      </c>
      <c r="F4" s="101"/>
      <c r="G4" s="102"/>
      <c r="H4" s="100" t="s">
        <v>14</v>
      </c>
      <c r="I4" s="101"/>
      <c r="J4" s="101"/>
      <c r="K4" s="101"/>
      <c r="L4" s="102"/>
      <c r="M4" s="51"/>
      <c r="N4" s="44"/>
      <c r="O4" s="103" t="s">
        <v>13</v>
      </c>
      <c r="P4" s="103"/>
      <c r="Q4" s="103"/>
      <c r="R4" s="103"/>
      <c r="S4" s="103"/>
      <c r="T4" s="103"/>
      <c r="U4" s="103"/>
      <c r="V4" s="104"/>
    </row>
    <row r="5" spans="1:24" ht="13.5" thickBot="1" x14ac:dyDescent="0.25">
      <c r="A5" s="3" t="s">
        <v>5</v>
      </c>
      <c r="B5" s="3" t="s">
        <v>176</v>
      </c>
      <c r="C5" s="3" t="s">
        <v>6</v>
      </c>
      <c r="D5" s="3" t="s">
        <v>7</v>
      </c>
      <c r="E5" s="38" t="s">
        <v>178</v>
      </c>
      <c r="F5" s="3" t="s">
        <v>1</v>
      </c>
      <c r="G5" s="3" t="s">
        <v>8</v>
      </c>
      <c r="H5" s="3" t="s">
        <v>58</v>
      </c>
      <c r="I5" s="3" t="s">
        <v>9</v>
      </c>
      <c r="J5" s="3" t="s">
        <v>10</v>
      </c>
      <c r="K5" s="3" t="s">
        <v>11</v>
      </c>
      <c r="L5" s="3" t="s">
        <v>12</v>
      </c>
      <c r="M5" s="3"/>
      <c r="N5" s="3"/>
      <c r="O5" s="3" t="s">
        <v>49</v>
      </c>
      <c r="P5" s="3" t="s">
        <v>50</v>
      </c>
      <c r="Q5" s="3" t="s">
        <v>51</v>
      </c>
      <c r="R5" s="3" t="s">
        <v>50</v>
      </c>
      <c r="S5" s="3" t="s">
        <v>51</v>
      </c>
      <c r="T5" s="3"/>
      <c r="U5" s="3" t="s">
        <v>11</v>
      </c>
      <c r="V5" s="37" t="s">
        <v>13</v>
      </c>
    </row>
    <row r="6" spans="1:24" ht="13.5" thickBot="1" x14ac:dyDescent="0.25">
      <c r="A6" s="46" t="s">
        <v>62</v>
      </c>
      <c r="B6" s="45" t="s">
        <v>177</v>
      </c>
      <c r="C6" s="39" t="s">
        <v>53</v>
      </c>
      <c r="D6" s="39" t="s">
        <v>54</v>
      </c>
      <c r="E6" s="39">
        <v>2022</v>
      </c>
      <c r="F6" s="39">
        <v>11</v>
      </c>
      <c r="G6" s="39">
        <v>1</v>
      </c>
      <c r="H6" s="4" t="s">
        <v>61</v>
      </c>
      <c r="I6" s="39">
        <v>20</v>
      </c>
      <c r="J6" s="39">
        <v>15</v>
      </c>
      <c r="K6" s="39">
        <v>23</v>
      </c>
      <c r="L6" s="40">
        <f>I6+J6+K6</f>
        <v>58</v>
      </c>
      <c r="M6" s="40">
        <f t="shared" ref="M6:M37" si="0">I6+100</f>
        <v>120</v>
      </c>
      <c r="N6" s="47">
        <f t="shared" ref="N6" si="1">IF(RIGHT(M6,1)="1",M6-1,IF(RIGHT(M6,1)="2",M6-2,IF(RIGHT(M6,1)="3",M6-3,IF(RIGHT(M6,1)="4",M6-4,IF(RIGHT(M6,1)="6",M6-1,IF(RIGHT(M6,1)="7",M6-2,IF(RIGHT(M6,1)="8",M6-3,IF(RIGHT(M6,1)="9",M6-4,M6))))))))</f>
        <v>120</v>
      </c>
      <c r="O6" s="42" t="str">
        <f>IF(COUNTA(A6),IF(ISERROR(VLOOKUP(I6+X6,計算!$A$16:$B$219,2)),"",VLOOKUP(I6+X6,計算!$A$16:$B$219,2)),"")</f>
        <v>五段</v>
      </c>
      <c r="P6" s="40">
        <f t="shared" ref="P6:P37" si="2">J6+100</f>
        <v>115</v>
      </c>
      <c r="Q6" s="47">
        <f t="shared" ref="Q6" si="3">IF(RIGHT(P6,1)="1",P6-1,IF(RIGHT(P6,1)="2",P6-2,IF(RIGHT(P6,1)="3",P6-3,IF(RIGHT(P6,1)="4",P6-4,IF(RIGHT(P6,1)="6",P6-1,IF(RIGHT(P6,1)="7",P6-2,IF(RIGHT(P6,1)="8",P6-3,IF(RIGHT(P6,1)="9",P6-4,P6))))))))</f>
        <v>115</v>
      </c>
      <c r="R6" s="42" t="str">
        <f>IF(COUNTA(A6),IF(ISERROR(VLOOKUP(I6+X6,計算!$A$16:$B$219,2)),"",VLOOKUP(I6+X6,計算!$A$16:$B$219,2)),"")</f>
        <v>五段</v>
      </c>
      <c r="S6" s="40">
        <f t="shared" ref="S6:S37" si="4">K6+100</f>
        <v>123</v>
      </c>
      <c r="T6" s="47">
        <f t="shared" ref="T6" si="5">IF(RIGHT(S6,1)="1",S6-1,IF(RIGHT(S6,1)="2",S6-2,IF(RIGHT(S6,1)="3",S6-3,IF(RIGHT(S6,1)="4",S6-4,IF(RIGHT(S6,1)="6",S6-1,IF(RIGHT(S6,1)="7",S6-2,IF(RIGHT(S6,1)="8",S6-3,IF(RIGHT(S6,1)="9",S6-4,S6))))))))</f>
        <v>120</v>
      </c>
      <c r="U6" s="42" t="str">
        <f>IF(COUNTA(A6),IF(ISERROR(VLOOKUP(I6+X6,計算!$A$16:$B$219,2)),"",VLOOKUP(I6+X6,計算!$A$16:$B$219,2)),"")</f>
        <v>五段</v>
      </c>
      <c r="V6" s="43" t="str">
        <f>IF(COUNTA(A6),IF(ISERROR(VLOOKUP(MIN(I6,J6,K6)+X6,計算!$A$16:$B$219,2)),"",VLOOKUP(MIN(I6,J6,K6)+X6,計算!$A$16:$B$219,2)),"")</f>
        <v>不合格</v>
      </c>
      <c r="W6" s="13">
        <f>SUM(W7:W156)</f>
        <v>0</v>
      </c>
      <c r="X6" s="13">
        <v>300</v>
      </c>
    </row>
    <row r="7" spans="1:24" x14ac:dyDescent="0.2">
      <c r="A7" s="10"/>
      <c r="B7" s="34"/>
      <c r="C7" s="10"/>
      <c r="D7" s="10"/>
      <c r="E7" s="10"/>
      <c r="F7" s="10"/>
      <c r="G7" s="10"/>
      <c r="H7" s="53" t="s">
        <v>61</v>
      </c>
      <c r="I7" s="10"/>
      <c r="J7" s="10"/>
      <c r="K7" s="10"/>
      <c r="L7" s="9">
        <f t="shared" ref="L7:L70" si="6">I7+J7+K7</f>
        <v>0</v>
      </c>
      <c r="M7" s="6">
        <f t="shared" si="0"/>
        <v>100</v>
      </c>
      <c r="N7" s="7">
        <f t="shared" ref="N7:N69" si="7">IF(RIGHT(M7,1)="1",M7-1,IF(RIGHT(M7,1)="2",M7-2,IF(RIGHT(M7,1)="3",M7-3,IF(RIGHT(M7,1)="4",M7-4,IF(RIGHT(M7,1)="6",M7-1,IF(RIGHT(M7,1)="7",M7-2,IF(RIGHT(M7,1)="8",M7-3,IF(RIGHT(M7,1)="9",M7-4,M7))))))))</f>
        <v>100</v>
      </c>
      <c r="O7" s="8" t="str">
        <f>IF(COUNTA(A7),IF(ISERROR(VLOOKUP(I7+X7,計算!$A$16:$B$219,2)),"",VLOOKUP(I7+X7,計算!$A$16:$B$219,2)),"")</f>
        <v/>
      </c>
      <c r="P7" s="6">
        <f t="shared" si="2"/>
        <v>100</v>
      </c>
      <c r="Q7" s="7">
        <f t="shared" ref="Q7" si="8">IF(RIGHT(P7,1)="1",P7-1,IF(RIGHT(P7,1)="2",P7-2,IF(RIGHT(P7,1)="3",P7-3,IF(RIGHT(P7,1)="4",P7-4,IF(RIGHT(P7,1)="6",P7-1,IF(RIGHT(P7,1)="7",P7-2,IF(RIGHT(P7,1)="8",P7-3,IF(RIGHT(P7,1)="9",P7-4,P7))))))))</f>
        <v>100</v>
      </c>
      <c r="R7" s="8" t="str">
        <f>IF(COUNTA(A7),IF(ISERROR(VLOOKUP(J7+X7,計算!$A$16:$B$219,2)),"",VLOOKUP(J7+X7,計算!$A$16:$B$219,2)),"")</f>
        <v/>
      </c>
      <c r="S7" s="6">
        <f t="shared" si="4"/>
        <v>100</v>
      </c>
      <c r="T7" s="7">
        <f t="shared" ref="T7" si="9">IF(RIGHT(S7,1)="1",S7-1,IF(RIGHT(S7,1)="2",S7-2,IF(RIGHT(S7,1)="3",S7-3,IF(RIGHT(S7,1)="4",S7-4,IF(RIGHT(S7,1)="6",S7-1,IF(RIGHT(S7,1)="7",S7-2,IF(RIGHT(S7,1)="8",S7-3,IF(RIGHT(S7,1)="9",S7-4,S7))))))))</f>
        <v>100</v>
      </c>
      <c r="U7" s="8" t="str">
        <f>IF(COUNTA(A7),IF(ISERROR(VLOOKUP(K7+X7,計算!$A$16:$B$219,2)),"",VLOOKUP(K7+X7,計算!$A$16:$B$219,2)),"")</f>
        <v/>
      </c>
      <c r="V7" s="12" t="str">
        <f>IF(COUNTA(A7),IF(ISERROR(VLOOKUP(MIN(I7,J7,K7)+X7,計算!$A$16:$B$219,2)),"",VLOOKUP(MIN(I7,J7,K7)+X7,計算!$A$16:$B$219,2)),"")</f>
        <v/>
      </c>
      <c r="W7" s="13">
        <f>IF(H7="上級",0,1)</f>
        <v>0</v>
      </c>
      <c r="X7" s="13">
        <v>300</v>
      </c>
    </row>
    <row r="8" spans="1:24" x14ac:dyDescent="0.2">
      <c r="A8" s="11"/>
      <c r="B8" s="34"/>
      <c r="C8" s="11"/>
      <c r="D8" s="11"/>
      <c r="E8" s="11"/>
      <c r="F8" s="11"/>
      <c r="G8" s="11"/>
      <c r="H8" s="53" t="s">
        <v>61</v>
      </c>
      <c r="I8" s="11"/>
      <c r="J8" s="11"/>
      <c r="K8" s="11"/>
      <c r="L8" s="9">
        <f t="shared" si="6"/>
        <v>0</v>
      </c>
      <c r="M8" s="6">
        <f t="shared" si="0"/>
        <v>100</v>
      </c>
      <c r="N8" s="7">
        <f t="shared" si="7"/>
        <v>100</v>
      </c>
      <c r="O8" s="8" t="str">
        <f>IF(COUNTA(A8),IF(ISERROR(VLOOKUP(I8+X8,計算!$A$16:$B$219,2)),"",VLOOKUP(I8+X8,計算!$A$16:$B$219,2)),"")</f>
        <v/>
      </c>
      <c r="P8" s="6">
        <f t="shared" si="2"/>
        <v>100</v>
      </c>
      <c r="Q8" s="7">
        <f t="shared" ref="Q8:Q71" si="10">IF(RIGHT(P8,1)="1",P8-1,IF(RIGHT(P8,1)="2",P8-2,IF(RIGHT(P8,1)="3",P8-3,IF(RIGHT(P8,1)="4",P8-4,IF(RIGHT(P8,1)="6",P8-1,IF(RIGHT(P8,1)="7",P8-2,IF(RIGHT(P8,1)="8",P8-3,IF(RIGHT(P8,1)="9",P8-4,P8))))))))</f>
        <v>100</v>
      </c>
      <c r="R8" s="8" t="str">
        <f>IF(COUNTA(A8),IF(ISERROR(VLOOKUP(J8+X8,計算!$A$16:$B$219,2)),"",VLOOKUP(J8+X8,計算!$A$16:$B$219,2)),"")</f>
        <v/>
      </c>
      <c r="S8" s="6">
        <f t="shared" si="4"/>
        <v>100</v>
      </c>
      <c r="T8" s="7">
        <f t="shared" ref="T8:T71" si="11">IF(RIGHT(S8,1)="1",S8-1,IF(RIGHT(S8,1)="2",S8-2,IF(RIGHT(S8,1)="3",S8-3,IF(RIGHT(S8,1)="4",S8-4,IF(RIGHT(S8,1)="6",S8-1,IF(RIGHT(S8,1)="7",S8-2,IF(RIGHT(S8,1)="8",S8-3,IF(RIGHT(S8,1)="9",S8-4,S8))))))))</f>
        <v>100</v>
      </c>
      <c r="U8" s="8" t="str">
        <f>IF(COUNTA(A8),IF(ISERROR(VLOOKUP(K8+X8,計算!$A$16:$B$219,2)),"",VLOOKUP(K8+X8,計算!$A$16:$B$219,2)),"")</f>
        <v/>
      </c>
      <c r="V8" s="12" t="str">
        <f>IF(COUNTA(A8),IF(ISERROR(VLOOKUP(MIN(I8,J8,K8)+X8,計算!$A$16:$B$219,2)),"",VLOOKUP(MIN(I8,J8,K8)+X8,計算!$A$16:$B$219,2)),"")</f>
        <v/>
      </c>
      <c r="W8" s="13">
        <f t="shared" ref="W8:W71" si="12">IF(H8="上級",0,1)</f>
        <v>0</v>
      </c>
      <c r="X8" s="13">
        <v>300</v>
      </c>
    </row>
    <row r="9" spans="1:24" x14ac:dyDescent="0.2">
      <c r="A9" s="11"/>
      <c r="B9" s="34"/>
      <c r="C9" s="11"/>
      <c r="D9" s="11"/>
      <c r="E9" s="11"/>
      <c r="F9" s="11"/>
      <c r="G9" s="11"/>
      <c r="H9" s="53" t="s">
        <v>61</v>
      </c>
      <c r="I9" s="11"/>
      <c r="J9" s="11"/>
      <c r="K9" s="11"/>
      <c r="L9" s="9">
        <f t="shared" si="6"/>
        <v>0</v>
      </c>
      <c r="M9" s="6">
        <f t="shared" si="0"/>
        <v>100</v>
      </c>
      <c r="N9" s="7">
        <f t="shared" si="7"/>
        <v>100</v>
      </c>
      <c r="O9" s="8" t="str">
        <f>IF(COUNTA(A9),IF(ISERROR(VLOOKUP(I9+X9,計算!$A$16:$B$219,2)),"",VLOOKUP(I9+X9,計算!$A$16:$B$219,2)),"")</f>
        <v/>
      </c>
      <c r="P9" s="6">
        <f t="shared" si="2"/>
        <v>100</v>
      </c>
      <c r="Q9" s="7">
        <f t="shared" si="10"/>
        <v>100</v>
      </c>
      <c r="R9" s="8" t="str">
        <f>IF(COUNTA(A9),IF(ISERROR(VLOOKUP(J9+X9,計算!$A$16:$B$219,2)),"",VLOOKUP(J9+X9,計算!$A$16:$B$219,2)),"")</f>
        <v/>
      </c>
      <c r="S9" s="6">
        <f t="shared" si="4"/>
        <v>100</v>
      </c>
      <c r="T9" s="7">
        <f t="shared" si="11"/>
        <v>100</v>
      </c>
      <c r="U9" s="8" t="str">
        <f>IF(COUNTA(A9),IF(ISERROR(VLOOKUP(K9+X9,計算!$A$16:$B$219,2)),"",VLOOKUP(K9+X9,計算!$A$16:$B$219,2)),"")</f>
        <v/>
      </c>
      <c r="V9" s="12" t="str">
        <f>IF(COUNTA(A9),IF(ISERROR(VLOOKUP(MIN(I9,J9,K9)+X9,計算!$A$16:$B$219,2)),"",VLOOKUP(MIN(I9,J9,K9)+X9,計算!$A$16:$B$219,2)),"")</f>
        <v/>
      </c>
      <c r="W9" s="13">
        <f t="shared" si="12"/>
        <v>0</v>
      </c>
      <c r="X9" s="13">
        <v>300</v>
      </c>
    </row>
    <row r="10" spans="1:24" x14ac:dyDescent="0.2">
      <c r="A10" s="11"/>
      <c r="B10" s="34"/>
      <c r="C10" s="11"/>
      <c r="D10" s="11"/>
      <c r="E10" s="11"/>
      <c r="F10" s="11"/>
      <c r="G10" s="11"/>
      <c r="H10" s="53" t="s">
        <v>61</v>
      </c>
      <c r="I10" s="11"/>
      <c r="J10" s="11"/>
      <c r="K10" s="11"/>
      <c r="L10" s="9">
        <f t="shared" si="6"/>
        <v>0</v>
      </c>
      <c r="M10" s="6">
        <f t="shared" si="0"/>
        <v>100</v>
      </c>
      <c r="N10" s="7">
        <f t="shared" si="7"/>
        <v>100</v>
      </c>
      <c r="O10" s="8" t="str">
        <f>IF(COUNTA(A10),IF(ISERROR(VLOOKUP(I10+X10,計算!$A$16:$B$219,2)),"",VLOOKUP(I10+X10,計算!$A$16:$B$219,2)),"")</f>
        <v/>
      </c>
      <c r="P10" s="6">
        <f t="shared" si="2"/>
        <v>100</v>
      </c>
      <c r="Q10" s="7">
        <f t="shared" si="10"/>
        <v>100</v>
      </c>
      <c r="R10" s="8" t="str">
        <f>IF(COUNTA(A10),IF(ISERROR(VLOOKUP(J10+X10,計算!$A$16:$B$219,2)),"",VLOOKUP(J10+X10,計算!$A$16:$B$219,2)),"")</f>
        <v/>
      </c>
      <c r="S10" s="6">
        <f t="shared" si="4"/>
        <v>100</v>
      </c>
      <c r="T10" s="7">
        <f t="shared" si="11"/>
        <v>100</v>
      </c>
      <c r="U10" s="8" t="str">
        <f>IF(COUNTA(A10),IF(ISERROR(VLOOKUP(K10+X10,計算!$A$16:$B$219,2)),"",VLOOKUP(K10+X10,計算!$A$16:$B$219,2)),"")</f>
        <v/>
      </c>
      <c r="V10" s="12" t="str">
        <f>IF(COUNTA(A10),IF(ISERROR(VLOOKUP(MIN(I10,J10,K10)+X10,計算!$A$16:$B$219,2)),"",VLOOKUP(MIN(I10,J10,K10)+X10,計算!$A$16:$B$219,2)),"")</f>
        <v/>
      </c>
      <c r="W10" s="13">
        <f t="shared" si="12"/>
        <v>0</v>
      </c>
      <c r="X10" s="13">
        <v>300</v>
      </c>
    </row>
    <row r="11" spans="1:24" x14ac:dyDescent="0.2">
      <c r="A11" s="11"/>
      <c r="B11" s="34"/>
      <c r="C11" s="11"/>
      <c r="D11" s="11"/>
      <c r="E11" s="11"/>
      <c r="F11" s="11"/>
      <c r="G11" s="11"/>
      <c r="H11" s="53" t="s">
        <v>61</v>
      </c>
      <c r="I11" s="11"/>
      <c r="J11" s="11"/>
      <c r="K11" s="11"/>
      <c r="L11" s="9">
        <f t="shared" si="6"/>
        <v>0</v>
      </c>
      <c r="M11" s="6">
        <f t="shared" si="0"/>
        <v>100</v>
      </c>
      <c r="N11" s="7">
        <f t="shared" si="7"/>
        <v>100</v>
      </c>
      <c r="O11" s="8" t="str">
        <f>IF(COUNTA(A11),IF(ISERROR(VLOOKUP(I11+X11,計算!$A$16:$B$219,2)),"",VLOOKUP(I11+X11,計算!$A$16:$B$219,2)),"")</f>
        <v/>
      </c>
      <c r="P11" s="6">
        <f t="shared" si="2"/>
        <v>100</v>
      </c>
      <c r="Q11" s="7">
        <f t="shared" si="10"/>
        <v>100</v>
      </c>
      <c r="R11" s="8" t="str">
        <f>IF(COUNTA(A11),IF(ISERROR(VLOOKUP(J11+X11,計算!$A$16:$B$219,2)),"",VLOOKUP(J11+X11,計算!$A$16:$B$219,2)),"")</f>
        <v/>
      </c>
      <c r="S11" s="6">
        <f t="shared" si="4"/>
        <v>100</v>
      </c>
      <c r="T11" s="7">
        <f t="shared" si="11"/>
        <v>100</v>
      </c>
      <c r="U11" s="8" t="str">
        <f>IF(COUNTA(A11),IF(ISERROR(VLOOKUP(K11+X11,計算!$A$16:$B$219,2)),"",VLOOKUP(K11+X11,計算!$A$16:$B$219,2)),"")</f>
        <v/>
      </c>
      <c r="V11" s="12" t="str">
        <f>IF(COUNTA(A11),IF(ISERROR(VLOOKUP(MIN(I11,J11,K11)+X11,計算!$A$16:$B$219,2)),"",VLOOKUP(MIN(I11,J11,K11)+X11,計算!$A$16:$B$219,2)),"")</f>
        <v/>
      </c>
      <c r="W11" s="13">
        <f t="shared" si="12"/>
        <v>0</v>
      </c>
      <c r="X11" s="13">
        <v>300</v>
      </c>
    </row>
    <row r="12" spans="1:24" x14ac:dyDescent="0.2">
      <c r="A12" s="11"/>
      <c r="B12" s="34"/>
      <c r="C12" s="11"/>
      <c r="D12" s="11"/>
      <c r="E12" s="11"/>
      <c r="F12" s="11"/>
      <c r="G12" s="11"/>
      <c r="H12" s="53" t="s">
        <v>61</v>
      </c>
      <c r="I12" s="11"/>
      <c r="J12" s="11"/>
      <c r="K12" s="11"/>
      <c r="L12" s="9">
        <f t="shared" si="6"/>
        <v>0</v>
      </c>
      <c r="M12" s="6">
        <f t="shared" si="0"/>
        <v>100</v>
      </c>
      <c r="N12" s="7">
        <f t="shared" si="7"/>
        <v>100</v>
      </c>
      <c r="O12" s="8" t="str">
        <f>IF(COUNTA(A12),IF(ISERROR(VLOOKUP(I12+X12,計算!$A$16:$B$219,2)),"",VLOOKUP(I12+X12,計算!$A$16:$B$219,2)),"")</f>
        <v/>
      </c>
      <c r="P12" s="6">
        <f t="shared" si="2"/>
        <v>100</v>
      </c>
      <c r="Q12" s="7">
        <f t="shared" si="10"/>
        <v>100</v>
      </c>
      <c r="R12" s="8" t="str">
        <f>IF(COUNTA(A12),IF(ISERROR(VLOOKUP(J12+X12,計算!$A$16:$B$219,2)),"",VLOOKUP(J12+X12,計算!$A$16:$B$219,2)),"")</f>
        <v/>
      </c>
      <c r="S12" s="6">
        <f t="shared" si="4"/>
        <v>100</v>
      </c>
      <c r="T12" s="7">
        <f t="shared" si="11"/>
        <v>100</v>
      </c>
      <c r="U12" s="8" t="str">
        <f>IF(COUNTA(A12),IF(ISERROR(VLOOKUP(K12+X12,計算!$A$16:$B$219,2)),"",VLOOKUP(K12+X12,計算!$A$16:$B$219,2)),"")</f>
        <v/>
      </c>
      <c r="V12" s="12" t="str">
        <f>IF(COUNTA(A12),IF(ISERROR(VLOOKUP(MIN(I12,J12,K12)+X12,計算!$A$16:$B$219,2)),"",VLOOKUP(MIN(I12,J12,K12)+X12,計算!$A$16:$B$219,2)),"")</f>
        <v/>
      </c>
      <c r="W12" s="13">
        <f t="shared" si="12"/>
        <v>0</v>
      </c>
      <c r="X12" s="13">
        <v>300</v>
      </c>
    </row>
    <row r="13" spans="1:24" x14ac:dyDescent="0.2">
      <c r="A13" s="11"/>
      <c r="B13" s="34"/>
      <c r="C13" s="11"/>
      <c r="D13" s="11"/>
      <c r="E13" s="11"/>
      <c r="F13" s="11"/>
      <c r="G13" s="11"/>
      <c r="H13" s="53" t="s">
        <v>61</v>
      </c>
      <c r="I13" s="11"/>
      <c r="J13" s="11"/>
      <c r="K13" s="11"/>
      <c r="L13" s="9">
        <f t="shared" si="6"/>
        <v>0</v>
      </c>
      <c r="M13" s="6">
        <f t="shared" si="0"/>
        <v>100</v>
      </c>
      <c r="N13" s="7">
        <f t="shared" si="7"/>
        <v>100</v>
      </c>
      <c r="O13" s="8" t="str">
        <f>IF(COUNTA(A13),IF(ISERROR(VLOOKUP(I13+X13,計算!$A$16:$B$219,2)),"",VLOOKUP(I13+X13,計算!$A$16:$B$219,2)),"")</f>
        <v/>
      </c>
      <c r="P13" s="6">
        <f t="shared" si="2"/>
        <v>100</v>
      </c>
      <c r="Q13" s="7">
        <f t="shared" si="10"/>
        <v>100</v>
      </c>
      <c r="R13" s="8" t="str">
        <f>IF(COUNTA(A13),IF(ISERROR(VLOOKUP(J13+X13,計算!$A$16:$B$219,2)),"",VLOOKUP(J13+X13,計算!$A$16:$B$219,2)),"")</f>
        <v/>
      </c>
      <c r="S13" s="6">
        <f t="shared" si="4"/>
        <v>100</v>
      </c>
      <c r="T13" s="7">
        <f t="shared" si="11"/>
        <v>100</v>
      </c>
      <c r="U13" s="8" t="str">
        <f>IF(COUNTA(A13),IF(ISERROR(VLOOKUP(K13+X13,計算!$A$16:$B$219,2)),"",VLOOKUP(K13+X13,計算!$A$16:$B$219,2)),"")</f>
        <v/>
      </c>
      <c r="V13" s="12" t="str">
        <f>IF(COUNTA(A13),IF(ISERROR(VLOOKUP(MIN(I13,J13,K13)+X13,計算!$A$16:$B$219,2)),"",VLOOKUP(MIN(I13,J13,K13)+X13,計算!$A$16:$B$219,2)),"")</f>
        <v/>
      </c>
      <c r="W13" s="13">
        <f t="shared" si="12"/>
        <v>0</v>
      </c>
      <c r="X13" s="13">
        <v>300</v>
      </c>
    </row>
    <row r="14" spans="1:24" x14ac:dyDescent="0.2">
      <c r="A14" s="11"/>
      <c r="B14" s="34"/>
      <c r="C14" s="11"/>
      <c r="D14" s="11"/>
      <c r="E14" s="11"/>
      <c r="F14" s="11"/>
      <c r="G14" s="11"/>
      <c r="H14" s="53" t="s">
        <v>61</v>
      </c>
      <c r="I14" s="11"/>
      <c r="J14" s="11"/>
      <c r="K14" s="11"/>
      <c r="L14" s="9">
        <f t="shared" si="6"/>
        <v>0</v>
      </c>
      <c r="M14" s="6">
        <f t="shared" si="0"/>
        <v>100</v>
      </c>
      <c r="N14" s="7">
        <f t="shared" si="7"/>
        <v>100</v>
      </c>
      <c r="O14" s="8" t="str">
        <f>IF(COUNTA(A14),IF(ISERROR(VLOOKUP(I14+X14,計算!$A$16:$B$219,2)),"",VLOOKUP(I14+X14,計算!$A$16:$B$219,2)),"")</f>
        <v/>
      </c>
      <c r="P14" s="6">
        <f t="shared" si="2"/>
        <v>100</v>
      </c>
      <c r="Q14" s="7">
        <f t="shared" si="10"/>
        <v>100</v>
      </c>
      <c r="R14" s="8" t="str">
        <f>IF(COUNTA(A14),IF(ISERROR(VLOOKUP(J14+X14,計算!$A$16:$B$219,2)),"",VLOOKUP(J14+X14,計算!$A$16:$B$219,2)),"")</f>
        <v/>
      </c>
      <c r="S14" s="6">
        <f t="shared" si="4"/>
        <v>100</v>
      </c>
      <c r="T14" s="7">
        <f t="shared" si="11"/>
        <v>100</v>
      </c>
      <c r="U14" s="8" t="str">
        <f>IF(COUNTA(A14),IF(ISERROR(VLOOKUP(K14+X14,計算!$A$16:$B$219,2)),"",VLOOKUP(K14+X14,計算!$A$16:$B$219,2)),"")</f>
        <v/>
      </c>
      <c r="V14" s="12" t="str">
        <f>IF(COUNTA(A14),IF(ISERROR(VLOOKUP(MIN(I14,J14,K14)+X14,計算!$A$16:$B$219,2)),"",VLOOKUP(MIN(I14,J14,K14)+X14,計算!$A$16:$B$219,2)),"")</f>
        <v/>
      </c>
      <c r="W14" s="13">
        <f t="shared" si="12"/>
        <v>0</v>
      </c>
      <c r="X14" s="13">
        <v>300</v>
      </c>
    </row>
    <row r="15" spans="1:24" x14ac:dyDescent="0.2">
      <c r="A15" s="11"/>
      <c r="B15" s="34"/>
      <c r="C15" s="11"/>
      <c r="D15" s="11"/>
      <c r="E15" s="11"/>
      <c r="F15" s="11"/>
      <c r="G15" s="11"/>
      <c r="H15" s="53" t="s">
        <v>61</v>
      </c>
      <c r="I15" s="11"/>
      <c r="J15" s="11"/>
      <c r="K15" s="11"/>
      <c r="L15" s="9">
        <f t="shared" si="6"/>
        <v>0</v>
      </c>
      <c r="M15" s="6">
        <f t="shared" si="0"/>
        <v>100</v>
      </c>
      <c r="N15" s="7">
        <f t="shared" si="7"/>
        <v>100</v>
      </c>
      <c r="O15" s="8" t="str">
        <f>IF(COUNTA(A15),IF(ISERROR(VLOOKUP(I15+X15,計算!$A$16:$B$219,2)),"",VLOOKUP(I15+X15,計算!$A$16:$B$219,2)),"")</f>
        <v/>
      </c>
      <c r="P15" s="6">
        <f t="shared" si="2"/>
        <v>100</v>
      </c>
      <c r="Q15" s="7">
        <f t="shared" si="10"/>
        <v>100</v>
      </c>
      <c r="R15" s="8" t="str">
        <f>IF(COUNTA(A15),IF(ISERROR(VLOOKUP(J15+X15,計算!$A$16:$B$219,2)),"",VLOOKUP(J15+X15,計算!$A$16:$B$219,2)),"")</f>
        <v/>
      </c>
      <c r="S15" s="6">
        <f t="shared" si="4"/>
        <v>100</v>
      </c>
      <c r="T15" s="7">
        <f t="shared" si="11"/>
        <v>100</v>
      </c>
      <c r="U15" s="8" t="str">
        <f>IF(COUNTA(A15),IF(ISERROR(VLOOKUP(K15+X15,計算!$A$16:$B$219,2)),"",VLOOKUP(K15+X15,計算!$A$16:$B$219,2)),"")</f>
        <v/>
      </c>
      <c r="V15" s="12" t="str">
        <f>IF(COUNTA(A15),IF(ISERROR(VLOOKUP(MIN(I15,J15,K15)+X15,計算!$A$16:$B$219,2)),"",VLOOKUP(MIN(I15,J15,K15)+X15,計算!$A$16:$B$219,2)),"")</f>
        <v/>
      </c>
      <c r="W15" s="13">
        <f t="shared" si="12"/>
        <v>0</v>
      </c>
      <c r="X15" s="13">
        <v>300</v>
      </c>
    </row>
    <row r="16" spans="1:24" x14ac:dyDescent="0.2">
      <c r="A16" s="11"/>
      <c r="B16" s="34"/>
      <c r="C16" s="11"/>
      <c r="D16" s="11"/>
      <c r="E16" s="11"/>
      <c r="F16" s="11"/>
      <c r="G16" s="11"/>
      <c r="H16" s="53" t="s">
        <v>61</v>
      </c>
      <c r="I16" s="11"/>
      <c r="J16" s="11"/>
      <c r="K16" s="11"/>
      <c r="L16" s="9">
        <f t="shared" si="6"/>
        <v>0</v>
      </c>
      <c r="M16" s="6">
        <f t="shared" si="0"/>
        <v>100</v>
      </c>
      <c r="N16" s="7">
        <f t="shared" si="7"/>
        <v>100</v>
      </c>
      <c r="O16" s="8" t="str">
        <f>IF(COUNTA(A16),IF(ISERROR(VLOOKUP(I16+X16,計算!$A$16:$B$219,2)),"",VLOOKUP(I16+X16,計算!$A$16:$B$219,2)),"")</f>
        <v/>
      </c>
      <c r="P16" s="6">
        <f t="shared" si="2"/>
        <v>100</v>
      </c>
      <c r="Q16" s="7">
        <f t="shared" si="10"/>
        <v>100</v>
      </c>
      <c r="R16" s="8" t="str">
        <f>IF(COUNTA(A16),IF(ISERROR(VLOOKUP(J16+X16,計算!$A$16:$B$219,2)),"",VLOOKUP(J16+X16,計算!$A$16:$B$219,2)),"")</f>
        <v/>
      </c>
      <c r="S16" s="6">
        <f t="shared" si="4"/>
        <v>100</v>
      </c>
      <c r="T16" s="7">
        <f t="shared" si="11"/>
        <v>100</v>
      </c>
      <c r="U16" s="8" t="str">
        <f>IF(COUNTA(A16),IF(ISERROR(VLOOKUP(K16+X16,計算!$A$16:$B$219,2)),"",VLOOKUP(K16+X16,計算!$A$16:$B$219,2)),"")</f>
        <v/>
      </c>
      <c r="V16" s="12" t="str">
        <f>IF(COUNTA(A16),IF(ISERROR(VLOOKUP(MIN(I16,J16,K16)+X16,計算!$A$16:$B$219,2)),"",VLOOKUP(MIN(I16,J16,K16)+X16,計算!$A$16:$B$219,2)),"")</f>
        <v/>
      </c>
      <c r="W16" s="13">
        <f t="shared" si="12"/>
        <v>0</v>
      </c>
      <c r="X16" s="13">
        <v>300</v>
      </c>
    </row>
    <row r="17" spans="1:24" x14ac:dyDescent="0.2">
      <c r="A17" s="11"/>
      <c r="B17" s="34"/>
      <c r="C17" s="11"/>
      <c r="D17" s="11"/>
      <c r="E17" s="11"/>
      <c r="F17" s="11"/>
      <c r="G17" s="11"/>
      <c r="H17" s="53" t="s">
        <v>61</v>
      </c>
      <c r="I17" s="11"/>
      <c r="J17" s="11"/>
      <c r="K17" s="11"/>
      <c r="L17" s="9">
        <f t="shared" si="6"/>
        <v>0</v>
      </c>
      <c r="M17" s="6">
        <f t="shared" si="0"/>
        <v>100</v>
      </c>
      <c r="N17" s="7">
        <f t="shared" si="7"/>
        <v>100</v>
      </c>
      <c r="O17" s="8" t="str">
        <f>IF(COUNTA(A17),IF(ISERROR(VLOOKUP(I17+X17,計算!$A$16:$B$219,2)),"",VLOOKUP(I17+X17,計算!$A$16:$B$219,2)),"")</f>
        <v/>
      </c>
      <c r="P17" s="6">
        <f t="shared" si="2"/>
        <v>100</v>
      </c>
      <c r="Q17" s="7">
        <f t="shared" si="10"/>
        <v>100</v>
      </c>
      <c r="R17" s="8" t="str">
        <f>IF(COUNTA(A17),IF(ISERROR(VLOOKUP(J17+X17,計算!$A$16:$B$219,2)),"",VLOOKUP(J17+X17,計算!$A$16:$B$219,2)),"")</f>
        <v/>
      </c>
      <c r="S17" s="6">
        <f t="shared" si="4"/>
        <v>100</v>
      </c>
      <c r="T17" s="7">
        <f t="shared" si="11"/>
        <v>100</v>
      </c>
      <c r="U17" s="8" t="str">
        <f>IF(COUNTA(A17),IF(ISERROR(VLOOKUP(K17+X17,計算!$A$16:$B$219,2)),"",VLOOKUP(K17+X17,計算!$A$16:$B$219,2)),"")</f>
        <v/>
      </c>
      <c r="V17" s="12" t="str">
        <f>IF(COUNTA(A17),IF(ISERROR(VLOOKUP(MIN(I17,J17,K17)+X17,計算!$A$16:$B$219,2)),"",VLOOKUP(MIN(I17,J17,K17)+X17,計算!$A$16:$B$219,2)),"")</f>
        <v/>
      </c>
      <c r="W17" s="13">
        <f t="shared" si="12"/>
        <v>0</v>
      </c>
      <c r="X17" s="13">
        <v>300</v>
      </c>
    </row>
    <row r="18" spans="1:24" x14ac:dyDescent="0.2">
      <c r="A18" s="11"/>
      <c r="B18" s="34"/>
      <c r="C18" s="11"/>
      <c r="D18" s="11"/>
      <c r="E18" s="11"/>
      <c r="F18" s="11"/>
      <c r="G18" s="11"/>
      <c r="H18" s="53" t="s">
        <v>61</v>
      </c>
      <c r="I18" s="11"/>
      <c r="J18" s="11"/>
      <c r="K18" s="11"/>
      <c r="L18" s="9">
        <f t="shared" si="6"/>
        <v>0</v>
      </c>
      <c r="M18" s="6">
        <f t="shared" si="0"/>
        <v>100</v>
      </c>
      <c r="N18" s="7">
        <f t="shared" si="7"/>
        <v>100</v>
      </c>
      <c r="O18" s="8" t="str">
        <f>IF(COUNTA(A18),IF(ISERROR(VLOOKUP(I18+X18,計算!$A$16:$B$219,2)),"",VLOOKUP(I18+X18,計算!$A$16:$B$219,2)),"")</f>
        <v/>
      </c>
      <c r="P18" s="6">
        <f t="shared" si="2"/>
        <v>100</v>
      </c>
      <c r="Q18" s="7">
        <f t="shared" si="10"/>
        <v>100</v>
      </c>
      <c r="R18" s="8" t="str">
        <f>IF(COUNTA(A18),IF(ISERROR(VLOOKUP(J18+X18,計算!$A$16:$B$219,2)),"",VLOOKUP(J18+X18,計算!$A$16:$B$219,2)),"")</f>
        <v/>
      </c>
      <c r="S18" s="6">
        <f t="shared" si="4"/>
        <v>100</v>
      </c>
      <c r="T18" s="7">
        <f t="shared" si="11"/>
        <v>100</v>
      </c>
      <c r="U18" s="8" t="str">
        <f>IF(COUNTA(A18),IF(ISERROR(VLOOKUP(K18+X18,計算!$A$16:$B$219,2)),"",VLOOKUP(K18+X18,計算!$A$16:$B$219,2)),"")</f>
        <v/>
      </c>
      <c r="V18" s="12" t="str">
        <f>IF(COUNTA(A18),IF(ISERROR(VLOOKUP(MIN(I18,J18,K18)+X18,計算!$A$16:$B$219,2)),"",VLOOKUP(MIN(I18,J18,K18)+X18,計算!$A$16:$B$219,2)),"")</f>
        <v/>
      </c>
      <c r="W18" s="13">
        <f t="shared" si="12"/>
        <v>0</v>
      </c>
      <c r="X18" s="13">
        <v>300</v>
      </c>
    </row>
    <row r="19" spans="1:24" x14ac:dyDescent="0.2">
      <c r="A19" s="11"/>
      <c r="B19" s="34"/>
      <c r="C19" s="11"/>
      <c r="D19" s="11"/>
      <c r="E19" s="11"/>
      <c r="F19" s="11"/>
      <c r="G19" s="11"/>
      <c r="H19" s="53" t="s">
        <v>61</v>
      </c>
      <c r="I19" s="11"/>
      <c r="J19" s="11"/>
      <c r="K19" s="11"/>
      <c r="L19" s="9">
        <f t="shared" si="6"/>
        <v>0</v>
      </c>
      <c r="M19" s="6">
        <f t="shared" si="0"/>
        <v>100</v>
      </c>
      <c r="N19" s="7">
        <f t="shared" si="7"/>
        <v>100</v>
      </c>
      <c r="O19" s="8" t="str">
        <f>IF(COUNTA(A19),IF(ISERROR(VLOOKUP(I19+X19,計算!$A$16:$B$219,2)),"",VLOOKUP(I19+X19,計算!$A$16:$B$219,2)),"")</f>
        <v/>
      </c>
      <c r="P19" s="6">
        <f t="shared" si="2"/>
        <v>100</v>
      </c>
      <c r="Q19" s="7">
        <f t="shared" si="10"/>
        <v>100</v>
      </c>
      <c r="R19" s="8" t="str">
        <f>IF(COUNTA(A19),IF(ISERROR(VLOOKUP(J19+X19,計算!$A$16:$B$219,2)),"",VLOOKUP(J19+X19,計算!$A$16:$B$219,2)),"")</f>
        <v/>
      </c>
      <c r="S19" s="6">
        <f t="shared" si="4"/>
        <v>100</v>
      </c>
      <c r="T19" s="7">
        <f t="shared" si="11"/>
        <v>100</v>
      </c>
      <c r="U19" s="8" t="str">
        <f>IF(COUNTA(A19),IF(ISERROR(VLOOKUP(K19+X19,計算!$A$16:$B$219,2)),"",VLOOKUP(K19+X19,計算!$A$16:$B$219,2)),"")</f>
        <v/>
      </c>
      <c r="V19" s="12" t="str">
        <f>IF(COUNTA(A19),IF(ISERROR(VLOOKUP(MIN(I19,J19,K19)+X19,計算!$A$16:$B$219,2)),"",VLOOKUP(MIN(I19,J19,K19)+X19,計算!$A$16:$B$219,2)),"")</f>
        <v/>
      </c>
      <c r="W19" s="13">
        <f t="shared" si="12"/>
        <v>0</v>
      </c>
      <c r="X19" s="13">
        <v>300</v>
      </c>
    </row>
    <row r="20" spans="1:24" x14ac:dyDescent="0.2">
      <c r="A20" s="11"/>
      <c r="B20" s="34"/>
      <c r="C20" s="11"/>
      <c r="D20" s="11"/>
      <c r="E20" s="11"/>
      <c r="F20" s="11"/>
      <c r="G20" s="11"/>
      <c r="H20" s="53" t="s">
        <v>61</v>
      </c>
      <c r="I20" s="11"/>
      <c r="J20" s="11"/>
      <c r="K20" s="11"/>
      <c r="L20" s="9">
        <f t="shared" si="6"/>
        <v>0</v>
      </c>
      <c r="M20" s="6">
        <f t="shared" si="0"/>
        <v>100</v>
      </c>
      <c r="N20" s="7">
        <f t="shared" si="7"/>
        <v>100</v>
      </c>
      <c r="O20" s="8" t="str">
        <f>IF(COUNTA(A20),IF(ISERROR(VLOOKUP(I20+X20,計算!$A$16:$B$219,2)),"",VLOOKUP(I20+X20,計算!$A$16:$B$219,2)),"")</f>
        <v/>
      </c>
      <c r="P20" s="6">
        <f t="shared" si="2"/>
        <v>100</v>
      </c>
      <c r="Q20" s="7">
        <f t="shared" si="10"/>
        <v>100</v>
      </c>
      <c r="R20" s="8" t="str">
        <f>IF(COUNTA(A20),IF(ISERROR(VLOOKUP(J20+X20,計算!$A$16:$B$219,2)),"",VLOOKUP(J20+X20,計算!$A$16:$B$219,2)),"")</f>
        <v/>
      </c>
      <c r="S20" s="6">
        <f t="shared" si="4"/>
        <v>100</v>
      </c>
      <c r="T20" s="7">
        <f t="shared" si="11"/>
        <v>100</v>
      </c>
      <c r="U20" s="8" t="str">
        <f>IF(COUNTA(A20),IF(ISERROR(VLOOKUP(K20+X20,計算!$A$16:$B$219,2)),"",VLOOKUP(K20+X20,計算!$A$16:$B$219,2)),"")</f>
        <v/>
      </c>
      <c r="V20" s="12" t="str">
        <f>IF(COUNTA(A20),IF(ISERROR(VLOOKUP(MIN(I20,J20,K20)+X20,計算!$A$16:$B$219,2)),"",VLOOKUP(MIN(I20,J20,K20)+X20,計算!$A$16:$B$219,2)),"")</f>
        <v/>
      </c>
      <c r="W20" s="13">
        <f t="shared" si="12"/>
        <v>0</v>
      </c>
      <c r="X20" s="13">
        <v>300</v>
      </c>
    </row>
    <row r="21" spans="1:24" x14ac:dyDescent="0.2">
      <c r="A21" s="11"/>
      <c r="B21" s="34"/>
      <c r="C21" s="11"/>
      <c r="D21" s="11"/>
      <c r="E21" s="11"/>
      <c r="F21" s="11"/>
      <c r="G21" s="11"/>
      <c r="H21" s="53" t="s">
        <v>61</v>
      </c>
      <c r="I21" s="11"/>
      <c r="J21" s="11"/>
      <c r="K21" s="11"/>
      <c r="L21" s="9">
        <f t="shared" si="6"/>
        <v>0</v>
      </c>
      <c r="M21" s="6">
        <f t="shared" si="0"/>
        <v>100</v>
      </c>
      <c r="N21" s="7">
        <f t="shared" si="7"/>
        <v>100</v>
      </c>
      <c r="O21" s="8" t="str">
        <f>IF(COUNTA(A21),IF(ISERROR(VLOOKUP(I21+X21,計算!$A$16:$B$219,2)),"",VLOOKUP(I21+X21,計算!$A$16:$B$219,2)),"")</f>
        <v/>
      </c>
      <c r="P21" s="6">
        <f t="shared" si="2"/>
        <v>100</v>
      </c>
      <c r="Q21" s="7">
        <f t="shared" si="10"/>
        <v>100</v>
      </c>
      <c r="R21" s="8" t="str">
        <f>IF(COUNTA(A21),IF(ISERROR(VLOOKUP(J21+X21,計算!$A$16:$B$219,2)),"",VLOOKUP(J21+X21,計算!$A$16:$B$219,2)),"")</f>
        <v/>
      </c>
      <c r="S21" s="6">
        <f t="shared" si="4"/>
        <v>100</v>
      </c>
      <c r="T21" s="7">
        <f t="shared" si="11"/>
        <v>100</v>
      </c>
      <c r="U21" s="8" t="str">
        <f>IF(COUNTA(A21),IF(ISERROR(VLOOKUP(K21+X21,計算!$A$16:$B$219,2)),"",VLOOKUP(K21+X21,計算!$A$16:$B$219,2)),"")</f>
        <v/>
      </c>
      <c r="V21" s="12" t="str">
        <f>IF(COUNTA(A21),IF(ISERROR(VLOOKUP(MIN(I21,J21,K21)+X21,計算!$A$16:$B$219,2)),"",VLOOKUP(MIN(I21,J21,K21)+X21,計算!$A$16:$B$219,2)),"")</f>
        <v/>
      </c>
      <c r="W21" s="13">
        <f t="shared" si="12"/>
        <v>0</v>
      </c>
      <c r="X21" s="13">
        <v>300</v>
      </c>
    </row>
    <row r="22" spans="1:24" x14ac:dyDescent="0.2">
      <c r="A22" s="11"/>
      <c r="B22" s="34"/>
      <c r="C22" s="11"/>
      <c r="D22" s="11"/>
      <c r="E22" s="11"/>
      <c r="F22" s="11"/>
      <c r="G22" s="11"/>
      <c r="H22" s="53" t="s">
        <v>61</v>
      </c>
      <c r="I22" s="11"/>
      <c r="J22" s="11"/>
      <c r="K22" s="11"/>
      <c r="L22" s="9">
        <f t="shared" si="6"/>
        <v>0</v>
      </c>
      <c r="M22" s="6">
        <f t="shared" si="0"/>
        <v>100</v>
      </c>
      <c r="N22" s="7">
        <f t="shared" si="7"/>
        <v>100</v>
      </c>
      <c r="O22" s="8" t="str">
        <f>IF(COUNTA(A22),IF(ISERROR(VLOOKUP(I22+X22,計算!$A$16:$B$219,2)),"",VLOOKUP(I22+X22,計算!$A$16:$B$219,2)),"")</f>
        <v/>
      </c>
      <c r="P22" s="6">
        <f t="shared" si="2"/>
        <v>100</v>
      </c>
      <c r="Q22" s="7">
        <f t="shared" si="10"/>
        <v>100</v>
      </c>
      <c r="R22" s="8" t="str">
        <f>IF(COUNTA(A22),IF(ISERROR(VLOOKUP(J22+X22,計算!$A$16:$B$219,2)),"",VLOOKUP(J22+X22,計算!$A$16:$B$219,2)),"")</f>
        <v/>
      </c>
      <c r="S22" s="6">
        <f t="shared" si="4"/>
        <v>100</v>
      </c>
      <c r="T22" s="7">
        <f t="shared" si="11"/>
        <v>100</v>
      </c>
      <c r="U22" s="8" t="str">
        <f>IF(COUNTA(A22),IF(ISERROR(VLOOKUP(K22+X22,計算!$A$16:$B$219,2)),"",VLOOKUP(K22+X22,計算!$A$16:$B$219,2)),"")</f>
        <v/>
      </c>
      <c r="V22" s="12" t="str">
        <f>IF(COUNTA(A22),IF(ISERROR(VLOOKUP(MIN(I22,J22,K22)+X22,計算!$A$16:$B$219,2)),"",VLOOKUP(MIN(I22,J22,K22)+X22,計算!$A$16:$B$219,2)),"")</f>
        <v/>
      </c>
      <c r="W22" s="13">
        <f t="shared" si="12"/>
        <v>0</v>
      </c>
      <c r="X22" s="13">
        <v>300</v>
      </c>
    </row>
    <row r="23" spans="1:24" x14ac:dyDescent="0.2">
      <c r="A23" s="11"/>
      <c r="B23" s="34"/>
      <c r="C23" s="11"/>
      <c r="D23" s="11"/>
      <c r="E23" s="11"/>
      <c r="F23" s="11"/>
      <c r="G23" s="11"/>
      <c r="H23" s="53" t="s">
        <v>61</v>
      </c>
      <c r="I23" s="11"/>
      <c r="J23" s="11"/>
      <c r="K23" s="11"/>
      <c r="L23" s="9">
        <f t="shared" si="6"/>
        <v>0</v>
      </c>
      <c r="M23" s="6">
        <f t="shared" si="0"/>
        <v>100</v>
      </c>
      <c r="N23" s="7">
        <f t="shared" si="7"/>
        <v>100</v>
      </c>
      <c r="O23" s="8" t="str">
        <f>IF(COUNTA(A23),IF(ISERROR(VLOOKUP(I23+X23,計算!$A$16:$B$219,2)),"",VLOOKUP(I23+X23,計算!$A$16:$B$219,2)),"")</f>
        <v/>
      </c>
      <c r="P23" s="6">
        <f t="shared" si="2"/>
        <v>100</v>
      </c>
      <c r="Q23" s="7">
        <f t="shared" si="10"/>
        <v>100</v>
      </c>
      <c r="R23" s="8" t="str">
        <f>IF(COUNTA(A23),IF(ISERROR(VLOOKUP(J23+X23,計算!$A$16:$B$219,2)),"",VLOOKUP(J23+X23,計算!$A$16:$B$219,2)),"")</f>
        <v/>
      </c>
      <c r="S23" s="6">
        <f t="shared" si="4"/>
        <v>100</v>
      </c>
      <c r="T23" s="7">
        <f t="shared" si="11"/>
        <v>100</v>
      </c>
      <c r="U23" s="8" t="str">
        <f>IF(COUNTA(A23),IF(ISERROR(VLOOKUP(K23+X23,計算!$A$16:$B$219,2)),"",VLOOKUP(K23+X23,計算!$A$16:$B$219,2)),"")</f>
        <v/>
      </c>
      <c r="V23" s="12" t="str">
        <f>IF(COUNTA(A23),IF(ISERROR(VLOOKUP(MIN(I23,J23,K23)+X23,計算!$A$16:$B$219,2)),"",VLOOKUP(MIN(I23,J23,K23)+X23,計算!$A$16:$B$219,2)),"")</f>
        <v/>
      </c>
      <c r="W23" s="13">
        <f t="shared" si="12"/>
        <v>0</v>
      </c>
      <c r="X23" s="13">
        <v>300</v>
      </c>
    </row>
    <row r="24" spans="1:24" x14ac:dyDescent="0.2">
      <c r="A24" s="11"/>
      <c r="B24" s="34"/>
      <c r="C24" s="11"/>
      <c r="D24" s="11"/>
      <c r="E24" s="11"/>
      <c r="F24" s="11"/>
      <c r="G24" s="11"/>
      <c r="H24" s="53" t="s">
        <v>61</v>
      </c>
      <c r="I24" s="11"/>
      <c r="J24" s="11"/>
      <c r="K24" s="11"/>
      <c r="L24" s="9">
        <f t="shared" si="6"/>
        <v>0</v>
      </c>
      <c r="M24" s="6">
        <f t="shared" si="0"/>
        <v>100</v>
      </c>
      <c r="N24" s="7">
        <f t="shared" si="7"/>
        <v>100</v>
      </c>
      <c r="O24" s="8" t="str">
        <f>IF(COUNTA(A24),IF(ISERROR(VLOOKUP(I24+X24,計算!$A$16:$B$219,2)),"",VLOOKUP(I24+X24,計算!$A$16:$B$219,2)),"")</f>
        <v/>
      </c>
      <c r="P24" s="6">
        <f t="shared" si="2"/>
        <v>100</v>
      </c>
      <c r="Q24" s="7">
        <f t="shared" si="10"/>
        <v>100</v>
      </c>
      <c r="R24" s="8" t="str">
        <f>IF(COUNTA(A24),IF(ISERROR(VLOOKUP(J24+X24,計算!$A$16:$B$219,2)),"",VLOOKUP(J24+X24,計算!$A$16:$B$219,2)),"")</f>
        <v/>
      </c>
      <c r="S24" s="6">
        <f t="shared" si="4"/>
        <v>100</v>
      </c>
      <c r="T24" s="7">
        <f t="shared" si="11"/>
        <v>100</v>
      </c>
      <c r="U24" s="8" t="str">
        <f>IF(COUNTA(A24),IF(ISERROR(VLOOKUP(K24+X24,計算!$A$16:$B$219,2)),"",VLOOKUP(K24+X24,計算!$A$16:$B$219,2)),"")</f>
        <v/>
      </c>
      <c r="V24" s="12" t="str">
        <f>IF(COUNTA(A24),IF(ISERROR(VLOOKUP(MIN(I24,J24,K24)+X24,計算!$A$16:$B$219,2)),"",VLOOKUP(MIN(I24,J24,K24)+X24,計算!$A$16:$B$219,2)),"")</f>
        <v/>
      </c>
      <c r="W24" s="13">
        <f t="shared" si="12"/>
        <v>0</v>
      </c>
      <c r="X24" s="13">
        <v>300</v>
      </c>
    </row>
    <row r="25" spans="1:24" x14ac:dyDescent="0.2">
      <c r="A25" s="11"/>
      <c r="B25" s="34"/>
      <c r="C25" s="11"/>
      <c r="D25" s="11"/>
      <c r="E25" s="11"/>
      <c r="F25" s="11"/>
      <c r="G25" s="11"/>
      <c r="H25" s="53" t="s">
        <v>61</v>
      </c>
      <c r="I25" s="11"/>
      <c r="J25" s="11"/>
      <c r="K25" s="11"/>
      <c r="L25" s="9">
        <f t="shared" si="6"/>
        <v>0</v>
      </c>
      <c r="M25" s="6">
        <f t="shared" si="0"/>
        <v>100</v>
      </c>
      <c r="N25" s="7">
        <f t="shared" si="7"/>
        <v>100</v>
      </c>
      <c r="O25" s="8" t="str">
        <f>IF(COUNTA(A25),IF(ISERROR(VLOOKUP(I25+X25,計算!$A$16:$B$219,2)),"",VLOOKUP(I25+X25,計算!$A$16:$B$219,2)),"")</f>
        <v/>
      </c>
      <c r="P25" s="6">
        <f t="shared" si="2"/>
        <v>100</v>
      </c>
      <c r="Q25" s="7">
        <f t="shared" si="10"/>
        <v>100</v>
      </c>
      <c r="R25" s="8" t="str">
        <f>IF(COUNTA(A25),IF(ISERROR(VLOOKUP(J25+X25,計算!$A$16:$B$219,2)),"",VLOOKUP(J25+X25,計算!$A$16:$B$219,2)),"")</f>
        <v/>
      </c>
      <c r="S25" s="6">
        <f t="shared" si="4"/>
        <v>100</v>
      </c>
      <c r="T25" s="7">
        <f t="shared" si="11"/>
        <v>100</v>
      </c>
      <c r="U25" s="8" t="str">
        <f>IF(COUNTA(A25),IF(ISERROR(VLOOKUP(K25+X25,計算!$A$16:$B$219,2)),"",VLOOKUP(K25+X25,計算!$A$16:$B$219,2)),"")</f>
        <v/>
      </c>
      <c r="V25" s="12" t="str">
        <f>IF(COUNTA(A25),IF(ISERROR(VLOOKUP(MIN(I25,J25,K25)+X25,計算!$A$16:$B$219,2)),"",VLOOKUP(MIN(I25,J25,K25)+X25,計算!$A$16:$B$219,2)),"")</f>
        <v/>
      </c>
      <c r="W25" s="13">
        <f t="shared" si="12"/>
        <v>0</v>
      </c>
      <c r="X25" s="13">
        <v>300</v>
      </c>
    </row>
    <row r="26" spans="1:24" x14ac:dyDescent="0.2">
      <c r="A26" s="11"/>
      <c r="B26" s="34"/>
      <c r="C26" s="11"/>
      <c r="D26" s="11"/>
      <c r="E26" s="11"/>
      <c r="F26" s="11"/>
      <c r="G26" s="11"/>
      <c r="H26" s="53" t="s">
        <v>61</v>
      </c>
      <c r="I26" s="11"/>
      <c r="J26" s="11"/>
      <c r="K26" s="11"/>
      <c r="L26" s="9">
        <f t="shared" si="6"/>
        <v>0</v>
      </c>
      <c r="M26" s="6">
        <f t="shared" si="0"/>
        <v>100</v>
      </c>
      <c r="N26" s="7">
        <f t="shared" si="7"/>
        <v>100</v>
      </c>
      <c r="O26" s="8" t="str">
        <f>IF(COUNTA(A26),IF(ISERROR(VLOOKUP(I26+X26,計算!$A$16:$B$219,2)),"",VLOOKUP(I26+X26,計算!$A$16:$B$219,2)),"")</f>
        <v/>
      </c>
      <c r="P26" s="6">
        <f t="shared" si="2"/>
        <v>100</v>
      </c>
      <c r="Q26" s="7">
        <f t="shared" si="10"/>
        <v>100</v>
      </c>
      <c r="R26" s="8" t="str">
        <f>IF(COUNTA(A26),IF(ISERROR(VLOOKUP(J26+X26,計算!$A$16:$B$219,2)),"",VLOOKUP(J26+X26,計算!$A$16:$B$219,2)),"")</f>
        <v/>
      </c>
      <c r="S26" s="6">
        <f t="shared" si="4"/>
        <v>100</v>
      </c>
      <c r="T26" s="7">
        <f t="shared" si="11"/>
        <v>100</v>
      </c>
      <c r="U26" s="8" t="str">
        <f>IF(COUNTA(A26),IF(ISERROR(VLOOKUP(K26+X26,計算!$A$16:$B$219,2)),"",VLOOKUP(K26+X26,計算!$A$16:$B$219,2)),"")</f>
        <v/>
      </c>
      <c r="V26" s="12" t="str">
        <f>IF(COUNTA(A26),IF(ISERROR(VLOOKUP(MIN(I26,J26,K26)+X26,計算!$A$16:$B$219,2)),"",VLOOKUP(MIN(I26,J26,K26)+X26,計算!$A$16:$B$219,2)),"")</f>
        <v/>
      </c>
      <c r="W26" s="13">
        <f t="shared" si="12"/>
        <v>0</v>
      </c>
      <c r="X26" s="13">
        <v>300</v>
      </c>
    </row>
    <row r="27" spans="1:24" x14ac:dyDescent="0.2">
      <c r="A27" s="11"/>
      <c r="B27" s="34"/>
      <c r="C27" s="11"/>
      <c r="D27" s="11"/>
      <c r="E27" s="11"/>
      <c r="F27" s="11"/>
      <c r="G27" s="11"/>
      <c r="H27" s="53" t="s">
        <v>61</v>
      </c>
      <c r="I27" s="11"/>
      <c r="J27" s="11"/>
      <c r="K27" s="11"/>
      <c r="L27" s="9">
        <f t="shared" si="6"/>
        <v>0</v>
      </c>
      <c r="M27" s="6">
        <f t="shared" si="0"/>
        <v>100</v>
      </c>
      <c r="N27" s="7">
        <f t="shared" si="7"/>
        <v>100</v>
      </c>
      <c r="O27" s="8" t="str">
        <f>IF(COUNTA(A27),IF(ISERROR(VLOOKUP(I27+X27,計算!$A$16:$B$219,2)),"",VLOOKUP(I27+X27,計算!$A$16:$B$219,2)),"")</f>
        <v/>
      </c>
      <c r="P27" s="6">
        <f t="shared" si="2"/>
        <v>100</v>
      </c>
      <c r="Q27" s="7">
        <f t="shared" si="10"/>
        <v>100</v>
      </c>
      <c r="R27" s="8" t="str">
        <f>IF(COUNTA(A27),IF(ISERROR(VLOOKUP(J27+X27,計算!$A$16:$B$219,2)),"",VLOOKUP(J27+X27,計算!$A$16:$B$219,2)),"")</f>
        <v/>
      </c>
      <c r="S27" s="6">
        <f t="shared" si="4"/>
        <v>100</v>
      </c>
      <c r="T27" s="7">
        <f t="shared" si="11"/>
        <v>100</v>
      </c>
      <c r="U27" s="8" t="str">
        <f>IF(COUNTA(A27),IF(ISERROR(VLOOKUP(K27+X27,計算!$A$16:$B$219,2)),"",VLOOKUP(K27+X27,計算!$A$16:$B$219,2)),"")</f>
        <v/>
      </c>
      <c r="V27" s="12" t="str">
        <f>IF(COUNTA(A27),IF(ISERROR(VLOOKUP(MIN(I27,J27,K27)+X27,計算!$A$16:$B$219,2)),"",VLOOKUP(MIN(I27,J27,K27)+X27,計算!$A$16:$B$219,2)),"")</f>
        <v/>
      </c>
      <c r="W27" s="13">
        <f t="shared" si="12"/>
        <v>0</v>
      </c>
      <c r="X27" s="13">
        <v>300</v>
      </c>
    </row>
    <row r="28" spans="1:24" x14ac:dyDescent="0.2">
      <c r="A28" s="11"/>
      <c r="B28" s="34"/>
      <c r="C28" s="11"/>
      <c r="D28" s="11"/>
      <c r="E28" s="11"/>
      <c r="F28" s="11"/>
      <c r="G28" s="11"/>
      <c r="H28" s="53" t="s">
        <v>61</v>
      </c>
      <c r="I28" s="11"/>
      <c r="J28" s="11"/>
      <c r="K28" s="11"/>
      <c r="L28" s="9">
        <f t="shared" si="6"/>
        <v>0</v>
      </c>
      <c r="M28" s="6">
        <f t="shared" si="0"/>
        <v>100</v>
      </c>
      <c r="N28" s="7">
        <f t="shared" si="7"/>
        <v>100</v>
      </c>
      <c r="O28" s="8" t="str">
        <f>IF(COUNTA(A28),IF(ISERROR(VLOOKUP(I28+X28,計算!$A$16:$B$219,2)),"",VLOOKUP(I28+X28,計算!$A$16:$B$219,2)),"")</f>
        <v/>
      </c>
      <c r="P28" s="6">
        <f t="shared" si="2"/>
        <v>100</v>
      </c>
      <c r="Q28" s="7">
        <f t="shared" si="10"/>
        <v>100</v>
      </c>
      <c r="R28" s="8" t="str">
        <f>IF(COUNTA(A28),IF(ISERROR(VLOOKUP(J28+X28,計算!$A$16:$B$219,2)),"",VLOOKUP(J28+X28,計算!$A$16:$B$219,2)),"")</f>
        <v/>
      </c>
      <c r="S28" s="6">
        <f t="shared" si="4"/>
        <v>100</v>
      </c>
      <c r="T28" s="7">
        <f t="shared" si="11"/>
        <v>100</v>
      </c>
      <c r="U28" s="8" t="str">
        <f>IF(COUNTA(A28),IF(ISERROR(VLOOKUP(K28+X28,計算!$A$16:$B$219,2)),"",VLOOKUP(K28+X28,計算!$A$16:$B$219,2)),"")</f>
        <v/>
      </c>
      <c r="V28" s="12" t="str">
        <f>IF(COUNTA(A28),IF(ISERROR(VLOOKUP(MIN(I28,J28,K28)+X28,計算!$A$16:$B$219,2)),"",VLOOKUP(MIN(I28,J28,K28)+X28,計算!$A$16:$B$219,2)),"")</f>
        <v/>
      </c>
      <c r="W28" s="13">
        <f t="shared" si="12"/>
        <v>0</v>
      </c>
      <c r="X28" s="13">
        <v>300</v>
      </c>
    </row>
    <row r="29" spans="1:24" x14ac:dyDescent="0.2">
      <c r="A29" s="11"/>
      <c r="B29" s="34"/>
      <c r="C29" s="11"/>
      <c r="D29" s="11"/>
      <c r="E29" s="11"/>
      <c r="F29" s="11"/>
      <c r="G29" s="11"/>
      <c r="H29" s="53" t="s">
        <v>61</v>
      </c>
      <c r="I29" s="11"/>
      <c r="J29" s="11"/>
      <c r="K29" s="11"/>
      <c r="L29" s="9">
        <f t="shared" si="6"/>
        <v>0</v>
      </c>
      <c r="M29" s="6">
        <f t="shared" si="0"/>
        <v>100</v>
      </c>
      <c r="N29" s="7">
        <f t="shared" si="7"/>
        <v>100</v>
      </c>
      <c r="O29" s="8" t="str">
        <f>IF(COUNTA(A29),IF(ISERROR(VLOOKUP(I29+X29,計算!$A$16:$B$219,2)),"",VLOOKUP(I29+X29,計算!$A$16:$B$219,2)),"")</f>
        <v/>
      </c>
      <c r="P29" s="6">
        <f t="shared" si="2"/>
        <v>100</v>
      </c>
      <c r="Q29" s="7">
        <f t="shared" si="10"/>
        <v>100</v>
      </c>
      <c r="R29" s="8" t="str">
        <f>IF(COUNTA(A29),IF(ISERROR(VLOOKUP(J29+X29,計算!$A$16:$B$219,2)),"",VLOOKUP(J29+X29,計算!$A$16:$B$219,2)),"")</f>
        <v/>
      </c>
      <c r="S29" s="6">
        <f t="shared" si="4"/>
        <v>100</v>
      </c>
      <c r="T29" s="7">
        <f t="shared" si="11"/>
        <v>100</v>
      </c>
      <c r="U29" s="8" t="str">
        <f>IF(COUNTA(A29),IF(ISERROR(VLOOKUP(K29+X29,計算!$A$16:$B$219,2)),"",VLOOKUP(K29+X29,計算!$A$16:$B$219,2)),"")</f>
        <v/>
      </c>
      <c r="V29" s="12" t="str">
        <f>IF(COUNTA(A29),IF(ISERROR(VLOOKUP(MIN(I29,J29,K29)+X29,計算!$A$16:$B$219,2)),"",VLOOKUP(MIN(I29,J29,K29)+X29,計算!$A$16:$B$219,2)),"")</f>
        <v/>
      </c>
      <c r="W29" s="13">
        <f t="shared" si="12"/>
        <v>0</v>
      </c>
      <c r="X29" s="13">
        <v>300</v>
      </c>
    </row>
    <row r="30" spans="1:24" x14ac:dyDescent="0.2">
      <c r="A30" s="11"/>
      <c r="B30" s="34"/>
      <c r="C30" s="11"/>
      <c r="D30" s="11"/>
      <c r="E30" s="11"/>
      <c r="F30" s="11"/>
      <c r="G30" s="11"/>
      <c r="H30" s="53" t="s">
        <v>61</v>
      </c>
      <c r="I30" s="11"/>
      <c r="J30" s="11"/>
      <c r="K30" s="11"/>
      <c r="L30" s="9">
        <f t="shared" si="6"/>
        <v>0</v>
      </c>
      <c r="M30" s="6">
        <f t="shared" si="0"/>
        <v>100</v>
      </c>
      <c r="N30" s="7">
        <f t="shared" si="7"/>
        <v>100</v>
      </c>
      <c r="O30" s="8" t="str">
        <f>IF(COUNTA(A30),IF(ISERROR(VLOOKUP(I30+X30,計算!$A$16:$B$219,2)),"",VLOOKUP(I30+X30,計算!$A$16:$B$219,2)),"")</f>
        <v/>
      </c>
      <c r="P30" s="6">
        <f t="shared" si="2"/>
        <v>100</v>
      </c>
      <c r="Q30" s="7">
        <f t="shared" si="10"/>
        <v>100</v>
      </c>
      <c r="R30" s="8" t="str">
        <f>IF(COUNTA(A30),IF(ISERROR(VLOOKUP(J30+X30,計算!$A$16:$B$219,2)),"",VLOOKUP(J30+X30,計算!$A$16:$B$219,2)),"")</f>
        <v/>
      </c>
      <c r="S30" s="6">
        <f t="shared" si="4"/>
        <v>100</v>
      </c>
      <c r="T30" s="7">
        <f t="shared" si="11"/>
        <v>100</v>
      </c>
      <c r="U30" s="8" t="str">
        <f>IF(COUNTA(A30),IF(ISERROR(VLOOKUP(K30+X30,計算!$A$16:$B$219,2)),"",VLOOKUP(K30+X30,計算!$A$16:$B$219,2)),"")</f>
        <v/>
      </c>
      <c r="V30" s="12" t="str">
        <f>IF(COUNTA(A30),IF(ISERROR(VLOOKUP(MIN(I30,J30,K30)+X30,計算!$A$16:$B$219,2)),"",VLOOKUP(MIN(I30,J30,K30)+X30,計算!$A$16:$B$219,2)),"")</f>
        <v/>
      </c>
      <c r="W30" s="13">
        <f t="shared" si="12"/>
        <v>0</v>
      </c>
      <c r="X30" s="13">
        <v>300</v>
      </c>
    </row>
    <row r="31" spans="1:24" x14ac:dyDescent="0.2">
      <c r="A31" s="11"/>
      <c r="B31" s="34"/>
      <c r="C31" s="11"/>
      <c r="D31" s="11"/>
      <c r="E31" s="11"/>
      <c r="F31" s="11"/>
      <c r="G31" s="11"/>
      <c r="H31" s="53" t="s">
        <v>61</v>
      </c>
      <c r="I31" s="11"/>
      <c r="J31" s="11"/>
      <c r="K31" s="11"/>
      <c r="L31" s="9">
        <f t="shared" si="6"/>
        <v>0</v>
      </c>
      <c r="M31" s="6">
        <f t="shared" si="0"/>
        <v>100</v>
      </c>
      <c r="N31" s="7">
        <f t="shared" si="7"/>
        <v>100</v>
      </c>
      <c r="O31" s="8" t="str">
        <f>IF(COUNTA(A31),IF(ISERROR(VLOOKUP(I31+X31,計算!$A$16:$B$219,2)),"",VLOOKUP(I31+X31,計算!$A$16:$B$219,2)),"")</f>
        <v/>
      </c>
      <c r="P31" s="6">
        <f t="shared" si="2"/>
        <v>100</v>
      </c>
      <c r="Q31" s="7">
        <f t="shared" si="10"/>
        <v>100</v>
      </c>
      <c r="R31" s="8" t="str">
        <f>IF(COUNTA(A31),IF(ISERROR(VLOOKUP(J31+X31,計算!$A$16:$B$219,2)),"",VLOOKUP(J31+X31,計算!$A$16:$B$219,2)),"")</f>
        <v/>
      </c>
      <c r="S31" s="6">
        <f t="shared" si="4"/>
        <v>100</v>
      </c>
      <c r="T31" s="7">
        <f t="shared" si="11"/>
        <v>100</v>
      </c>
      <c r="U31" s="8" t="str">
        <f>IF(COUNTA(A31),IF(ISERROR(VLOOKUP(K31+X31,計算!$A$16:$B$219,2)),"",VLOOKUP(K31+X31,計算!$A$16:$B$219,2)),"")</f>
        <v/>
      </c>
      <c r="V31" s="12" t="str">
        <f>IF(COUNTA(A31),IF(ISERROR(VLOOKUP(MIN(I31,J31,K31)+X31,計算!$A$16:$B$219,2)),"",VLOOKUP(MIN(I31,J31,K31)+X31,計算!$A$16:$B$219,2)),"")</f>
        <v/>
      </c>
      <c r="W31" s="13">
        <f t="shared" si="12"/>
        <v>0</v>
      </c>
      <c r="X31" s="13">
        <v>300</v>
      </c>
    </row>
    <row r="32" spans="1:24" x14ac:dyDescent="0.2">
      <c r="A32" s="11"/>
      <c r="B32" s="34"/>
      <c r="C32" s="11"/>
      <c r="D32" s="11"/>
      <c r="E32" s="11"/>
      <c r="F32" s="11"/>
      <c r="G32" s="11"/>
      <c r="H32" s="53" t="s">
        <v>61</v>
      </c>
      <c r="I32" s="11"/>
      <c r="J32" s="11"/>
      <c r="K32" s="11"/>
      <c r="L32" s="9">
        <f t="shared" si="6"/>
        <v>0</v>
      </c>
      <c r="M32" s="6">
        <f t="shared" si="0"/>
        <v>100</v>
      </c>
      <c r="N32" s="7">
        <f t="shared" si="7"/>
        <v>100</v>
      </c>
      <c r="O32" s="8" t="str">
        <f>IF(COUNTA(A32),IF(ISERROR(VLOOKUP(I32+X32,計算!$A$16:$B$219,2)),"",VLOOKUP(I32+X32,計算!$A$16:$B$219,2)),"")</f>
        <v/>
      </c>
      <c r="P32" s="6">
        <f t="shared" si="2"/>
        <v>100</v>
      </c>
      <c r="Q32" s="7">
        <f t="shared" si="10"/>
        <v>100</v>
      </c>
      <c r="R32" s="8" t="str">
        <f>IF(COUNTA(A32),IF(ISERROR(VLOOKUP(J32+X32,計算!$A$16:$B$219,2)),"",VLOOKUP(J32+X32,計算!$A$16:$B$219,2)),"")</f>
        <v/>
      </c>
      <c r="S32" s="6">
        <f t="shared" si="4"/>
        <v>100</v>
      </c>
      <c r="T32" s="7">
        <f t="shared" si="11"/>
        <v>100</v>
      </c>
      <c r="U32" s="8" t="str">
        <f>IF(COUNTA(A32),IF(ISERROR(VLOOKUP(K32+X32,計算!$A$16:$B$219,2)),"",VLOOKUP(K32+X32,計算!$A$16:$B$219,2)),"")</f>
        <v/>
      </c>
      <c r="V32" s="12" t="str">
        <f>IF(COUNTA(A32),IF(ISERROR(VLOOKUP(MIN(I32,J32,K32)+X32,計算!$A$16:$B$219,2)),"",VLOOKUP(MIN(I32,J32,K32)+X32,計算!$A$16:$B$219,2)),"")</f>
        <v/>
      </c>
      <c r="W32" s="13">
        <f t="shared" si="12"/>
        <v>0</v>
      </c>
      <c r="X32" s="13">
        <v>300</v>
      </c>
    </row>
    <row r="33" spans="1:24" x14ac:dyDescent="0.2">
      <c r="A33" s="11"/>
      <c r="B33" s="34"/>
      <c r="C33" s="11"/>
      <c r="D33" s="11"/>
      <c r="E33" s="11"/>
      <c r="F33" s="11"/>
      <c r="G33" s="11"/>
      <c r="H33" s="53" t="s">
        <v>61</v>
      </c>
      <c r="I33" s="11"/>
      <c r="J33" s="11"/>
      <c r="K33" s="11"/>
      <c r="L33" s="9">
        <f t="shared" si="6"/>
        <v>0</v>
      </c>
      <c r="M33" s="6">
        <f t="shared" si="0"/>
        <v>100</v>
      </c>
      <c r="N33" s="7">
        <f t="shared" si="7"/>
        <v>100</v>
      </c>
      <c r="O33" s="8" t="str">
        <f>IF(COUNTA(A33),IF(ISERROR(VLOOKUP(I33+X33,計算!$A$16:$B$219,2)),"",VLOOKUP(I33+X33,計算!$A$16:$B$219,2)),"")</f>
        <v/>
      </c>
      <c r="P33" s="6">
        <f t="shared" si="2"/>
        <v>100</v>
      </c>
      <c r="Q33" s="7">
        <f t="shared" si="10"/>
        <v>100</v>
      </c>
      <c r="R33" s="8" t="str">
        <f>IF(COUNTA(A33),IF(ISERROR(VLOOKUP(J33+X33,計算!$A$16:$B$219,2)),"",VLOOKUP(J33+X33,計算!$A$16:$B$219,2)),"")</f>
        <v/>
      </c>
      <c r="S33" s="6">
        <f t="shared" si="4"/>
        <v>100</v>
      </c>
      <c r="T33" s="7">
        <f t="shared" si="11"/>
        <v>100</v>
      </c>
      <c r="U33" s="8" t="str">
        <f>IF(COUNTA(A33),IF(ISERROR(VLOOKUP(K33+X33,計算!$A$16:$B$219,2)),"",VLOOKUP(K33+X33,計算!$A$16:$B$219,2)),"")</f>
        <v/>
      </c>
      <c r="V33" s="12" t="str">
        <f>IF(COUNTA(A33),IF(ISERROR(VLOOKUP(MIN(I33,J33,K33)+X33,計算!$A$16:$B$219,2)),"",VLOOKUP(MIN(I33,J33,K33)+X33,計算!$A$16:$B$219,2)),"")</f>
        <v/>
      </c>
      <c r="W33" s="13">
        <f t="shared" si="12"/>
        <v>0</v>
      </c>
      <c r="X33" s="13">
        <v>300</v>
      </c>
    </row>
    <row r="34" spans="1:24" x14ac:dyDescent="0.2">
      <c r="A34" s="11"/>
      <c r="B34" s="34"/>
      <c r="C34" s="11"/>
      <c r="D34" s="11"/>
      <c r="E34" s="11"/>
      <c r="F34" s="11"/>
      <c r="G34" s="11"/>
      <c r="H34" s="53" t="s">
        <v>61</v>
      </c>
      <c r="I34" s="11"/>
      <c r="J34" s="11"/>
      <c r="K34" s="11"/>
      <c r="L34" s="9">
        <f t="shared" si="6"/>
        <v>0</v>
      </c>
      <c r="M34" s="6">
        <f t="shared" si="0"/>
        <v>100</v>
      </c>
      <c r="N34" s="7">
        <f t="shared" si="7"/>
        <v>100</v>
      </c>
      <c r="O34" s="8" t="str">
        <f>IF(COUNTA(A34),IF(ISERROR(VLOOKUP(I34+X34,計算!$A$16:$B$219,2)),"",VLOOKUP(I34+X34,計算!$A$16:$B$219,2)),"")</f>
        <v/>
      </c>
      <c r="P34" s="6">
        <f t="shared" si="2"/>
        <v>100</v>
      </c>
      <c r="Q34" s="7">
        <f t="shared" si="10"/>
        <v>100</v>
      </c>
      <c r="R34" s="8" t="str">
        <f>IF(COUNTA(A34),IF(ISERROR(VLOOKUP(J34+X34,計算!$A$16:$B$219,2)),"",VLOOKUP(J34+X34,計算!$A$16:$B$219,2)),"")</f>
        <v/>
      </c>
      <c r="S34" s="6">
        <f t="shared" si="4"/>
        <v>100</v>
      </c>
      <c r="T34" s="7">
        <f t="shared" si="11"/>
        <v>100</v>
      </c>
      <c r="U34" s="8" t="str">
        <f>IF(COUNTA(A34),IF(ISERROR(VLOOKUP(K34+X34,計算!$A$16:$B$219,2)),"",VLOOKUP(K34+X34,計算!$A$16:$B$219,2)),"")</f>
        <v/>
      </c>
      <c r="V34" s="12" t="str">
        <f>IF(COUNTA(A34),IF(ISERROR(VLOOKUP(MIN(I34,J34,K34)+X34,計算!$A$16:$B$219,2)),"",VLOOKUP(MIN(I34,J34,K34)+X34,計算!$A$16:$B$219,2)),"")</f>
        <v/>
      </c>
      <c r="W34" s="13">
        <f t="shared" si="12"/>
        <v>0</v>
      </c>
      <c r="X34" s="13">
        <v>300</v>
      </c>
    </row>
    <row r="35" spans="1:24" x14ac:dyDescent="0.2">
      <c r="A35" s="11"/>
      <c r="B35" s="34"/>
      <c r="C35" s="11"/>
      <c r="D35" s="11"/>
      <c r="E35" s="11"/>
      <c r="F35" s="11"/>
      <c r="G35" s="11"/>
      <c r="H35" s="53" t="s">
        <v>61</v>
      </c>
      <c r="I35" s="11"/>
      <c r="J35" s="11"/>
      <c r="K35" s="11"/>
      <c r="L35" s="9">
        <f t="shared" si="6"/>
        <v>0</v>
      </c>
      <c r="M35" s="6">
        <f t="shared" si="0"/>
        <v>100</v>
      </c>
      <c r="N35" s="7">
        <f t="shared" si="7"/>
        <v>100</v>
      </c>
      <c r="O35" s="8" t="str">
        <f>IF(COUNTA(A35),IF(ISERROR(VLOOKUP(I35+X35,計算!$A$16:$B$219,2)),"",VLOOKUP(I35+X35,計算!$A$16:$B$219,2)),"")</f>
        <v/>
      </c>
      <c r="P35" s="6">
        <f t="shared" si="2"/>
        <v>100</v>
      </c>
      <c r="Q35" s="7">
        <f t="shared" si="10"/>
        <v>100</v>
      </c>
      <c r="R35" s="8" t="str">
        <f>IF(COUNTA(A35),IF(ISERROR(VLOOKUP(J35+X35,計算!$A$16:$B$219,2)),"",VLOOKUP(J35+X35,計算!$A$16:$B$219,2)),"")</f>
        <v/>
      </c>
      <c r="S35" s="6">
        <f t="shared" si="4"/>
        <v>100</v>
      </c>
      <c r="T35" s="7">
        <f t="shared" si="11"/>
        <v>100</v>
      </c>
      <c r="U35" s="8" t="str">
        <f>IF(COUNTA(A35),IF(ISERROR(VLOOKUP(K35+X35,計算!$A$16:$B$219,2)),"",VLOOKUP(K35+X35,計算!$A$16:$B$219,2)),"")</f>
        <v/>
      </c>
      <c r="V35" s="12" t="str">
        <f>IF(COUNTA(A35),IF(ISERROR(VLOOKUP(MIN(I35,J35,K35)+X35,計算!$A$16:$B$219,2)),"",VLOOKUP(MIN(I35,J35,K35)+X35,計算!$A$16:$B$219,2)),"")</f>
        <v/>
      </c>
      <c r="W35" s="13">
        <f t="shared" si="12"/>
        <v>0</v>
      </c>
      <c r="X35" s="13">
        <v>300</v>
      </c>
    </row>
    <row r="36" spans="1:24" x14ac:dyDescent="0.2">
      <c r="A36" s="11"/>
      <c r="B36" s="34"/>
      <c r="C36" s="11"/>
      <c r="D36" s="11"/>
      <c r="E36" s="11"/>
      <c r="F36" s="11"/>
      <c r="G36" s="11"/>
      <c r="H36" s="53" t="s">
        <v>61</v>
      </c>
      <c r="I36" s="11"/>
      <c r="J36" s="11"/>
      <c r="K36" s="11"/>
      <c r="L36" s="9">
        <f t="shared" si="6"/>
        <v>0</v>
      </c>
      <c r="M36" s="6">
        <f t="shared" si="0"/>
        <v>100</v>
      </c>
      <c r="N36" s="7">
        <f t="shared" si="7"/>
        <v>100</v>
      </c>
      <c r="O36" s="8" t="str">
        <f>IF(COUNTA(A36),IF(ISERROR(VLOOKUP(I36+X36,計算!$A$16:$B$219,2)),"",VLOOKUP(I36+X36,計算!$A$16:$B$219,2)),"")</f>
        <v/>
      </c>
      <c r="P36" s="6">
        <f t="shared" si="2"/>
        <v>100</v>
      </c>
      <c r="Q36" s="7">
        <f t="shared" si="10"/>
        <v>100</v>
      </c>
      <c r="R36" s="8" t="str">
        <f>IF(COUNTA(A36),IF(ISERROR(VLOOKUP(J36+X36,計算!$A$16:$B$219,2)),"",VLOOKUP(J36+X36,計算!$A$16:$B$219,2)),"")</f>
        <v/>
      </c>
      <c r="S36" s="6">
        <f t="shared" si="4"/>
        <v>100</v>
      </c>
      <c r="T36" s="7">
        <f t="shared" si="11"/>
        <v>100</v>
      </c>
      <c r="U36" s="8" t="str">
        <f>IF(COUNTA(A36),IF(ISERROR(VLOOKUP(K36+X36,計算!$A$16:$B$219,2)),"",VLOOKUP(K36+X36,計算!$A$16:$B$219,2)),"")</f>
        <v/>
      </c>
      <c r="V36" s="12" t="str">
        <f>IF(COUNTA(A36),IF(ISERROR(VLOOKUP(MIN(I36,J36,K36)+X36,計算!$A$16:$B$219,2)),"",VLOOKUP(MIN(I36,J36,K36)+X36,計算!$A$16:$B$219,2)),"")</f>
        <v/>
      </c>
      <c r="W36" s="13">
        <f t="shared" si="12"/>
        <v>0</v>
      </c>
      <c r="X36" s="13">
        <v>300</v>
      </c>
    </row>
    <row r="37" spans="1:24" x14ac:dyDescent="0.2">
      <c r="A37" s="11"/>
      <c r="B37" s="34"/>
      <c r="C37" s="11"/>
      <c r="D37" s="11"/>
      <c r="E37" s="11"/>
      <c r="F37" s="11"/>
      <c r="G37" s="11"/>
      <c r="H37" s="53" t="s">
        <v>61</v>
      </c>
      <c r="I37" s="11"/>
      <c r="J37" s="11"/>
      <c r="K37" s="11"/>
      <c r="L37" s="9">
        <f t="shared" si="6"/>
        <v>0</v>
      </c>
      <c r="M37" s="6">
        <f t="shared" si="0"/>
        <v>100</v>
      </c>
      <c r="N37" s="7">
        <f t="shared" si="7"/>
        <v>100</v>
      </c>
      <c r="O37" s="8" t="str">
        <f>IF(COUNTA(A37),IF(ISERROR(VLOOKUP(I37+X37,計算!$A$16:$B$219,2)),"",VLOOKUP(I37+X37,計算!$A$16:$B$219,2)),"")</f>
        <v/>
      </c>
      <c r="P37" s="6">
        <f t="shared" si="2"/>
        <v>100</v>
      </c>
      <c r="Q37" s="7">
        <f t="shared" si="10"/>
        <v>100</v>
      </c>
      <c r="R37" s="8" t="str">
        <f>IF(COUNTA(A37),IF(ISERROR(VLOOKUP(J37+X37,計算!$A$16:$B$219,2)),"",VLOOKUP(J37+X37,計算!$A$16:$B$219,2)),"")</f>
        <v/>
      </c>
      <c r="S37" s="6">
        <f t="shared" si="4"/>
        <v>100</v>
      </c>
      <c r="T37" s="7">
        <f t="shared" si="11"/>
        <v>100</v>
      </c>
      <c r="U37" s="8" t="str">
        <f>IF(COUNTA(A37),IF(ISERROR(VLOOKUP(K37+X37,計算!$A$16:$B$219,2)),"",VLOOKUP(K37+X37,計算!$A$16:$B$219,2)),"")</f>
        <v/>
      </c>
      <c r="V37" s="12" t="str">
        <f>IF(COUNTA(A37),IF(ISERROR(VLOOKUP(MIN(I37,J37,K37)+X37,計算!$A$16:$B$219,2)),"",VLOOKUP(MIN(I37,J37,K37)+X37,計算!$A$16:$B$219,2)),"")</f>
        <v/>
      </c>
      <c r="W37" s="13">
        <f t="shared" si="12"/>
        <v>0</v>
      </c>
      <c r="X37" s="13">
        <v>300</v>
      </c>
    </row>
    <row r="38" spans="1:24" x14ac:dyDescent="0.2">
      <c r="A38" s="11"/>
      <c r="B38" s="34"/>
      <c r="C38" s="11"/>
      <c r="D38" s="11"/>
      <c r="E38" s="11"/>
      <c r="F38" s="11"/>
      <c r="G38" s="11"/>
      <c r="H38" s="53" t="s">
        <v>61</v>
      </c>
      <c r="I38" s="11"/>
      <c r="J38" s="11"/>
      <c r="K38" s="11"/>
      <c r="L38" s="9">
        <f t="shared" si="6"/>
        <v>0</v>
      </c>
      <c r="M38" s="6">
        <f t="shared" ref="M38:M69" si="13">I38+100</f>
        <v>100</v>
      </c>
      <c r="N38" s="7">
        <f t="shared" si="7"/>
        <v>100</v>
      </c>
      <c r="O38" s="8" t="str">
        <f>IF(COUNTA(A38),IF(ISERROR(VLOOKUP(I38+X38,計算!$A$16:$B$219,2)),"",VLOOKUP(I38+X38,計算!$A$16:$B$219,2)),"")</f>
        <v/>
      </c>
      <c r="P38" s="6">
        <f t="shared" ref="P38:P69" si="14">J38+100</f>
        <v>100</v>
      </c>
      <c r="Q38" s="7">
        <f t="shared" si="10"/>
        <v>100</v>
      </c>
      <c r="R38" s="8" t="str">
        <f>IF(COUNTA(A38),IF(ISERROR(VLOOKUP(J38+X38,計算!$A$16:$B$219,2)),"",VLOOKUP(J38+X38,計算!$A$16:$B$219,2)),"")</f>
        <v/>
      </c>
      <c r="S38" s="6">
        <f t="shared" ref="S38:S69" si="15">K38+100</f>
        <v>100</v>
      </c>
      <c r="T38" s="7">
        <f t="shared" si="11"/>
        <v>100</v>
      </c>
      <c r="U38" s="8" t="str">
        <f>IF(COUNTA(A38),IF(ISERROR(VLOOKUP(K38+X38,計算!$A$16:$B$219,2)),"",VLOOKUP(K38+X38,計算!$A$16:$B$219,2)),"")</f>
        <v/>
      </c>
      <c r="V38" s="12" t="str">
        <f>IF(COUNTA(A38),IF(ISERROR(VLOOKUP(MIN(I38,J38,K38)+X38,計算!$A$16:$B$219,2)),"",VLOOKUP(MIN(I38,J38,K38)+X38,計算!$A$16:$B$219,2)),"")</f>
        <v/>
      </c>
      <c r="W38" s="13">
        <f t="shared" si="12"/>
        <v>0</v>
      </c>
      <c r="X38" s="13">
        <v>300</v>
      </c>
    </row>
    <row r="39" spans="1:24" x14ac:dyDescent="0.2">
      <c r="A39" s="11"/>
      <c r="B39" s="34"/>
      <c r="C39" s="11"/>
      <c r="D39" s="11"/>
      <c r="E39" s="11"/>
      <c r="F39" s="11"/>
      <c r="G39" s="11"/>
      <c r="H39" s="53" t="s">
        <v>61</v>
      </c>
      <c r="I39" s="11"/>
      <c r="J39" s="11"/>
      <c r="K39" s="11"/>
      <c r="L39" s="9">
        <f t="shared" si="6"/>
        <v>0</v>
      </c>
      <c r="M39" s="6">
        <f t="shared" si="13"/>
        <v>100</v>
      </c>
      <c r="N39" s="7">
        <f t="shared" si="7"/>
        <v>100</v>
      </c>
      <c r="O39" s="8" t="str">
        <f>IF(COUNTA(A39),IF(ISERROR(VLOOKUP(I39+X39,計算!$A$16:$B$219,2)),"",VLOOKUP(I39+X39,計算!$A$16:$B$219,2)),"")</f>
        <v/>
      </c>
      <c r="P39" s="6">
        <f t="shared" si="14"/>
        <v>100</v>
      </c>
      <c r="Q39" s="7">
        <f t="shared" si="10"/>
        <v>100</v>
      </c>
      <c r="R39" s="8" t="str">
        <f>IF(COUNTA(A39),IF(ISERROR(VLOOKUP(J39+X39,計算!$A$16:$B$219,2)),"",VLOOKUP(J39+X39,計算!$A$16:$B$219,2)),"")</f>
        <v/>
      </c>
      <c r="S39" s="6">
        <f t="shared" si="15"/>
        <v>100</v>
      </c>
      <c r="T39" s="7">
        <f t="shared" si="11"/>
        <v>100</v>
      </c>
      <c r="U39" s="8" t="str">
        <f>IF(COUNTA(A39),IF(ISERROR(VLOOKUP(K39+X39,計算!$A$16:$B$219,2)),"",VLOOKUP(K39+X39,計算!$A$16:$B$219,2)),"")</f>
        <v/>
      </c>
      <c r="V39" s="12" t="str">
        <f>IF(COUNTA(A39),IF(ISERROR(VLOOKUP(MIN(I39,J39,K39)+X39,計算!$A$16:$B$219,2)),"",VLOOKUP(MIN(I39,J39,K39)+X39,計算!$A$16:$B$219,2)),"")</f>
        <v/>
      </c>
      <c r="W39" s="13">
        <f t="shared" si="12"/>
        <v>0</v>
      </c>
      <c r="X39" s="13">
        <v>300</v>
      </c>
    </row>
    <row r="40" spans="1:24" x14ac:dyDescent="0.2">
      <c r="A40" s="11"/>
      <c r="B40" s="34"/>
      <c r="C40" s="11"/>
      <c r="D40" s="11"/>
      <c r="E40" s="11"/>
      <c r="F40" s="11"/>
      <c r="G40" s="11"/>
      <c r="H40" s="53" t="s">
        <v>61</v>
      </c>
      <c r="I40" s="11"/>
      <c r="J40" s="11"/>
      <c r="K40" s="11"/>
      <c r="L40" s="9">
        <f t="shared" si="6"/>
        <v>0</v>
      </c>
      <c r="M40" s="6">
        <f t="shared" si="13"/>
        <v>100</v>
      </c>
      <c r="N40" s="7">
        <f t="shared" si="7"/>
        <v>100</v>
      </c>
      <c r="O40" s="8" t="str">
        <f>IF(COUNTA(A40),IF(ISERROR(VLOOKUP(I40+X40,計算!$A$16:$B$219,2)),"",VLOOKUP(I40+X40,計算!$A$16:$B$219,2)),"")</f>
        <v/>
      </c>
      <c r="P40" s="6">
        <f t="shared" si="14"/>
        <v>100</v>
      </c>
      <c r="Q40" s="7">
        <f t="shared" si="10"/>
        <v>100</v>
      </c>
      <c r="R40" s="8" t="str">
        <f>IF(COUNTA(A40),IF(ISERROR(VLOOKUP(J40+X40,計算!$A$16:$B$219,2)),"",VLOOKUP(J40+X40,計算!$A$16:$B$219,2)),"")</f>
        <v/>
      </c>
      <c r="S40" s="6">
        <f t="shared" si="15"/>
        <v>100</v>
      </c>
      <c r="T40" s="7">
        <f t="shared" si="11"/>
        <v>100</v>
      </c>
      <c r="U40" s="8" t="str">
        <f>IF(COUNTA(A40),IF(ISERROR(VLOOKUP(K40+X40,計算!$A$16:$B$219,2)),"",VLOOKUP(K40+X40,計算!$A$16:$B$219,2)),"")</f>
        <v/>
      </c>
      <c r="V40" s="12" t="str">
        <f>IF(COUNTA(A40),IF(ISERROR(VLOOKUP(MIN(I40,J40,K40)+X40,計算!$A$16:$B$219,2)),"",VLOOKUP(MIN(I40,J40,K40)+X40,計算!$A$16:$B$219,2)),"")</f>
        <v/>
      </c>
      <c r="W40" s="13">
        <f t="shared" si="12"/>
        <v>0</v>
      </c>
      <c r="X40" s="13">
        <v>300</v>
      </c>
    </row>
    <row r="41" spans="1:24" x14ac:dyDescent="0.2">
      <c r="A41" s="11"/>
      <c r="B41" s="34"/>
      <c r="C41" s="11"/>
      <c r="D41" s="11"/>
      <c r="E41" s="11"/>
      <c r="F41" s="11"/>
      <c r="G41" s="11"/>
      <c r="H41" s="53" t="s">
        <v>61</v>
      </c>
      <c r="I41" s="11"/>
      <c r="J41" s="11"/>
      <c r="K41" s="11"/>
      <c r="L41" s="9">
        <f t="shared" si="6"/>
        <v>0</v>
      </c>
      <c r="M41" s="6">
        <f t="shared" si="13"/>
        <v>100</v>
      </c>
      <c r="N41" s="7">
        <f t="shared" si="7"/>
        <v>100</v>
      </c>
      <c r="O41" s="8" t="str">
        <f>IF(COUNTA(A41),IF(ISERROR(VLOOKUP(I41+X41,計算!$A$16:$B$219,2)),"",VLOOKUP(I41+X41,計算!$A$16:$B$219,2)),"")</f>
        <v/>
      </c>
      <c r="P41" s="6">
        <f t="shared" si="14"/>
        <v>100</v>
      </c>
      <c r="Q41" s="7">
        <f t="shared" si="10"/>
        <v>100</v>
      </c>
      <c r="R41" s="8" t="str">
        <f>IF(COUNTA(A41),IF(ISERROR(VLOOKUP(J41+X41,計算!$A$16:$B$219,2)),"",VLOOKUP(J41+X41,計算!$A$16:$B$219,2)),"")</f>
        <v/>
      </c>
      <c r="S41" s="6">
        <f t="shared" si="15"/>
        <v>100</v>
      </c>
      <c r="T41" s="7">
        <f t="shared" si="11"/>
        <v>100</v>
      </c>
      <c r="U41" s="8" t="str">
        <f>IF(COUNTA(A41),IF(ISERROR(VLOOKUP(K41+X41,計算!$A$16:$B$219,2)),"",VLOOKUP(K41+X41,計算!$A$16:$B$219,2)),"")</f>
        <v/>
      </c>
      <c r="V41" s="12" t="str">
        <f>IF(COUNTA(A41),IF(ISERROR(VLOOKUP(MIN(I41,J41,K41)+X41,計算!$A$16:$B$219,2)),"",VLOOKUP(MIN(I41,J41,K41)+X41,計算!$A$16:$B$219,2)),"")</f>
        <v/>
      </c>
      <c r="W41" s="13">
        <f t="shared" si="12"/>
        <v>0</v>
      </c>
      <c r="X41" s="13">
        <v>300</v>
      </c>
    </row>
    <row r="42" spans="1:24" x14ac:dyDescent="0.2">
      <c r="A42" s="11"/>
      <c r="B42" s="34"/>
      <c r="C42" s="11"/>
      <c r="D42" s="11"/>
      <c r="E42" s="11"/>
      <c r="F42" s="11"/>
      <c r="G42" s="11"/>
      <c r="H42" s="53" t="s">
        <v>61</v>
      </c>
      <c r="I42" s="11"/>
      <c r="J42" s="11"/>
      <c r="K42" s="11"/>
      <c r="L42" s="9">
        <f t="shared" si="6"/>
        <v>0</v>
      </c>
      <c r="M42" s="6">
        <f t="shared" si="13"/>
        <v>100</v>
      </c>
      <c r="N42" s="7">
        <f t="shared" si="7"/>
        <v>100</v>
      </c>
      <c r="O42" s="8" t="str">
        <f>IF(COUNTA(A42),IF(ISERROR(VLOOKUP(I42+X42,計算!$A$16:$B$219,2)),"",VLOOKUP(I42+X42,計算!$A$16:$B$219,2)),"")</f>
        <v/>
      </c>
      <c r="P42" s="6">
        <f t="shared" si="14"/>
        <v>100</v>
      </c>
      <c r="Q42" s="7">
        <f t="shared" si="10"/>
        <v>100</v>
      </c>
      <c r="R42" s="8" t="str">
        <f>IF(COUNTA(A42),IF(ISERROR(VLOOKUP(J42+X42,計算!$A$16:$B$219,2)),"",VLOOKUP(J42+X42,計算!$A$16:$B$219,2)),"")</f>
        <v/>
      </c>
      <c r="S42" s="6">
        <f t="shared" si="15"/>
        <v>100</v>
      </c>
      <c r="T42" s="7">
        <f t="shared" si="11"/>
        <v>100</v>
      </c>
      <c r="U42" s="8" t="str">
        <f>IF(COUNTA(A42),IF(ISERROR(VLOOKUP(K42+X42,計算!$A$16:$B$219,2)),"",VLOOKUP(K42+X42,計算!$A$16:$B$219,2)),"")</f>
        <v/>
      </c>
      <c r="V42" s="12" t="str">
        <f>IF(COUNTA(A42),IF(ISERROR(VLOOKUP(MIN(I42,J42,K42)+X42,計算!$A$16:$B$219,2)),"",VLOOKUP(MIN(I42,J42,K42)+X42,計算!$A$16:$B$219,2)),"")</f>
        <v/>
      </c>
      <c r="W42" s="13">
        <f t="shared" si="12"/>
        <v>0</v>
      </c>
      <c r="X42" s="13">
        <v>300</v>
      </c>
    </row>
    <row r="43" spans="1:24" x14ac:dyDescent="0.2">
      <c r="A43" s="11"/>
      <c r="B43" s="34"/>
      <c r="C43" s="11"/>
      <c r="D43" s="11"/>
      <c r="E43" s="11"/>
      <c r="F43" s="11"/>
      <c r="G43" s="11"/>
      <c r="H43" s="53" t="s">
        <v>61</v>
      </c>
      <c r="I43" s="11"/>
      <c r="J43" s="11"/>
      <c r="K43" s="11"/>
      <c r="L43" s="9">
        <f t="shared" si="6"/>
        <v>0</v>
      </c>
      <c r="M43" s="6">
        <f t="shared" si="13"/>
        <v>100</v>
      </c>
      <c r="N43" s="7">
        <f t="shared" si="7"/>
        <v>100</v>
      </c>
      <c r="O43" s="8" t="str">
        <f>IF(COUNTA(A43),IF(ISERROR(VLOOKUP(I43+X43,計算!$A$16:$B$219,2)),"",VLOOKUP(I43+X43,計算!$A$16:$B$219,2)),"")</f>
        <v/>
      </c>
      <c r="P43" s="6">
        <f t="shared" si="14"/>
        <v>100</v>
      </c>
      <c r="Q43" s="7">
        <f t="shared" si="10"/>
        <v>100</v>
      </c>
      <c r="R43" s="8" t="str">
        <f>IF(COUNTA(A43),IF(ISERROR(VLOOKUP(J43+X43,計算!$A$16:$B$219,2)),"",VLOOKUP(J43+X43,計算!$A$16:$B$219,2)),"")</f>
        <v/>
      </c>
      <c r="S43" s="6">
        <f t="shared" si="15"/>
        <v>100</v>
      </c>
      <c r="T43" s="7">
        <f t="shared" si="11"/>
        <v>100</v>
      </c>
      <c r="U43" s="8" t="str">
        <f>IF(COUNTA(A43),IF(ISERROR(VLOOKUP(K43+X43,計算!$A$16:$B$219,2)),"",VLOOKUP(K43+X43,計算!$A$16:$B$219,2)),"")</f>
        <v/>
      </c>
      <c r="V43" s="12" t="str">
        <f>IF(COUNTA(A43),IF(ISERROR(VLOOKUP(MIN(I43,J43,K43)+X43,計算!$A$16:$B$219,2)),"",VLOOKUP(MIN(I43,J43,K43)+X43,計算!$A$16:$B$219,2)),"")</f>
        <v/>
      </c>
      <c r="W43" s="13">
        <f t="shared" si="12"/>
        <v>0</v>
      </c>
      <c r="X43" s="13">
        <v>300</v>
      </c>
    </row>
    <row r="44" spans="1:24" x14ac:dyDescent="0.2">
      <c r="A44" s="11"/>
      <c r="B44" s="34"/>
      <c r="C44" s="11"/>
      <c r="D44" s="11"/>
      <c r="E44" s="11"/>
      <c r="F44" s="11"/>
      <c r="G44" s="11"/>
      <c r="H44" s="53" t="s">
        <v>61</v>
      </c>
      <c r="I44" s="11"/>
      <c r="J44" s="11"/>
      <c r="K44" s="11"/>
      <c r="L44" s="9">
        <f t="shared" si="6"/>
        <v>0</v>
      </c>
      <c r="M44" s="6">
        <f t="shared" si="13"/>
        <v>100</v>
      </c>
      <c r="N44" s="7">
        <f t="shared" si="7"/>
        <v>100</v>
      </c>
      <c r="O44" s="8" t="str">
        <f>IF(COUNTA(A44),IF(ISERROR(VLOOKUP(I44+X44,計算!$A$16:$B$219,2)),"",VLOOKUP(I44+X44,計算!$A$16:$B$219,2)),"")</f>
        <v/>
      </c>
      <c r="P44" s="6">
        <f t="shared" si="14"/>
        <v>100</v>
      </c>
      <c r="Q44" s="7">
        <f t="shared" si="10"/>
        <v>100</v>
      </c>
      <c r="R44" s="8" t="str">
        <f>IF(COUNTA(A44),IF(ISERROR(VLOOKUP(J44+X44,計算!$A$16:$B$219,2)),"",VLOOKUP(J44+X44,計算!$A$16:$B$219,2)),"")</f>
        <v/>
      </c>
      <c r="S44" s="6">
        <f t="shared" si="15"/>
        <v>100</v>
      </c>
      <c r="T44" s="7">
        <f t="shared" si="11"/>
        <v>100</v>
      </c>
      <c r="U44" s="8" t="str">
        <f>IF(COUNTA(A44),IF(ISERROR(VLOOKUP(K44+X44,計算!$A$16:$B$219,2)),"",VLOOKUP(K44+X44,計算!$A$16:$B$219,2)),"")</f>
        <v/>
      </c>
      <c r="V44" s="12" t="str">
        <f>IF(COUNTA(A44),IF(ISERROR(VLOOKUP(MIN(I44,J44,K44)+X44,計算!$A$16:$B$219,2)),"",VLOOKUP(MIN(I44,J44,K44)+X44,計算!$A$16:$B$219,2)),"")</f>
        <v/>
      </c>
      <c r="W44" s="13">
        <f t="shared" si="12"/>
        <v>0</v>
      </c>
      <c r="X44" s="13">
        <v>300</v>
      </c>
    </row>
    <row r="45" spans="1:24" x14ac:dyDescent="0.2">
      <c r="A45" s="11"/>
      <c r="B45" s="34"/>
      <c r="C45" s="11"/>
      <c r="D45" s="11"/>
      <c r="E45" s="11"/>
      <c r="F45" s="11"/>
      <c r="G45" s="11"/>
      <c r="H45" s="53" t="s">
        <v>61</v>
      </c>
      <c r="I45" s="11"/>
      <c r="J45" s="11"/>
      <c r="K45" s="11"/>
      <c r="L45" s="9">
        <f t="shared" si="6"/>
        <v>0</v>
      </c>
      <c r="M45" s="6">
        <f t="shared" si="13"/>
        <v>100</v>
      </c>
      <c r="N45" s="7">
        <f t="shared" si="7"/>
        <v>100</v>
      </c>
      <c r="O45" s="8" t="str">
        <f>IF(COUNTA(A45),IF(ISERROR(VLOOKUP(I45+X45,計算!$A$16:$B$219,2)),"",VLOOKUP(I45+X45,計算!$A$16:$B$219,2)),"")</f>
        <v/>
      </c>
      <c r="P45" s="6">
        <f t="shared" si="14"/>
        <v>100</v>
      </c>
      <c r="Q45" s="7">
        <f t="shared" si="10"/>
        <v>100</v>
      </c>
      <c r="R45" s="8" t="str">
        <f>IF(COUNTA(A45),IF(ISERROR(VLOOKUP(J45+X45,計算!$A$16:$B$219,2)),"",VLOOKUP(J45+X45,計算!$A$16:$B$219,2)),"")</f>
        <v/>
      </c>
      <c r="S45" s="6">
        <f t="shared" si="15"/>
        <v>100</v>
      </c>
      <c r="T45" s="7">
        <f t="shared" si="11"/>
        <v>100</v>
      </c>
      <c r="U45" s="8" t="str">
        <f>IF(COUNTA(A45),IF(ISERROR(VLOOKUP(K45+X45,計算!$A$16:$B$219,2)),"",VLOOKUP(K45+X45,計算!$A$16:$B$219,2)),"")</f>
        <v/>
      </c>
      <c r="V45" s="12" t="str">
        <f>IF(COUNTA(A45),IF(ISERROR(VLOOKUP(MIN(I45,J45,K45)+X45,計算!$A$16:$B$219,2)),"",VLOOKUP(MIN(I45,J45,K45)+X45,計算!$A$16:$B$219,2)),"")</f>
        <v/>
      </c>
      <c r="W45" s="13">
        <f t="shared" si="12"/>
        <v>0</v>
      </c>
      <c r="X45" s="13">
        <v>300</v>
      </c>
    </row>
    <row r="46" spans="1:24" x14ac:dyDescent="0.2">
      <c r="A46" s="11"/>
      <c r="B46" s="34"/>
      <c r="C46" s="11"/>
      <c r="D46" s="11"/>
      <c r="E46" s="11"/>
      <c r="F46" s="11"/>
      <c r="G46" s="11"/>
      <c r="H46" s="53" t="s">
        <v>61</v>
      </c>
      <c r="I46" s="11"/>
      <c r="J46" s="11"/>
      <c r="K46" s="11"/>
      <c r="L46" s="9">
        <f t="shared" si="6"/>
        <v>0</v>
      </c>
      <c r="M46" s="6">
        <f t="shared" si="13"/>
        <v>100</v>
      </c>
      <c r="N46" s="7">
        <f t="shared" si="7"/>
        <v>100</v>
      </c>
      <c r="O46" s="8" t="str">
        <f>IF(COUNTA(A46),IF(ISERROR(VLOOKUP(I46+X46,計算!$A$16:$B$219,2)),"",VLOOKUP(I46+X46,計算!$A$16:$B$219,2)),"")</f>
        <v/>
      </c>
      <c r="P46" s="6">
        <f t="shared" si="14"/>
        <v>100</v>
      </c>
      <c r="Q46" s="7">
        <f t="shared" si="10"/>
        <v>100</v>
      </c>
      <c r="R46" s="8" t="str">
        <f>IF(COUNTA(A46),IF(ISERROR(VLOOKUP(J46+X46,計算!$A$16:$B$219,2)),"",VLOOKUP(J46+X46,計算!$A$16:$B$219,2)),"")</f>
        <v/>
      </c>
      <c r="S46" s="6">
        <f t="shared" si="15"/>
        <v>100</v>
      </c>
      <c r="T46" s="7">
        <f t="shared" si="11"/>
        <v>100</v>
      </c>
      <c r="U46" s="8" t="str">
        <f>IF(COUNTA(A46),IF(ISERROR(VLOOKUP(K46+X46,計算!$A$16:$B$219,2)),"",VLOOKUP(K46+X46,計算!$A$16:$B$219,2)),"")</f>
        <v/>
      </c>
      <c r="V46" s="12" t="str">
        <f>IF(COUNTA(A46),IF(ISERROR(VLOOKUP(MIN(I46,J46,K46)+X46,計算!$A$16:$B$219,2)),"",VLOOKUP(MIN(I46,J46,K46)+X46,計算!$A$16:$B$219,2)),"")</f>
        <v/>
      </c>
      <c r="W46" s="13">
        <f t="shared" si="12"/>
        <v>0</v>
      </c>
      <c r="X46" s="13">
        <v>300</v>
      </c>
    </row>
    <row r="47" spans="1:24" x14ac:dyDescent="0.2">
      <c r="A47" s="11"/>
      <c r="B47" s="34"/>
      <c r="C47" s="11"/>
      <c r="D47" s="11"/>
      <c r="E47" s="11"/>
      <c r="F47" s="11"/>
      <c r="G47" s="11"/>
      <c r="H47" s="53" t="s">
        <v>61</v>
      </c>
      <c r="I47" s="11"/>
      <c r="J47" s="11"/>
      <c r="K47" s="11"/>
      <c r="L47" s="9">
        <f t="shared" si="6"/>
        <v>0</v>
      </c>
      <c r="M47" s="6">
        <f t="shared" si="13"/>
        <v>100</v>
      </c>
      <c r="N47" s="7">
        <f t="shared" si="7"/>
        <v>100</v>
      </c>
      <c r="O47" s="8" t="str">
        <f>IF(COUNTA(A47),IF(ISERROR(VLOOKUP(I47+X47,計算!$A$16:$B$219,2)),"",VLOOKUP(I47+X47,計算!$A$16:$B$219,2)),"")</f>
        <v/>
      </c>
      <c r="P47" s="6">
        <f t="shared" si="14"/>
        <v>100</v>
      </c>
      <c r="Q47" s="7">
        <f t="shared" si="10"/>
        <v>100</v>
      </c>
      <c r="R47" s="8" t="str">
        <f>IF(COUNTA(A47),IF(ISERROR(VLOOKUP(J47+X47,計算!$A$16:$B$219,2)),"",VLOOKUP(J47+X47,計算!$A$16:$B$219,2)),"")</f>
        <v/>
      </c>
      <c r="S47" s="6">
        <f t="shared" si="15"/>
        <v>100</v>
      </c>
      <c r="T47" s="7">
        <f t="shared" si="11"/>
        <v>100</v>
      </c>
      <c r="U47" s="8" t="str">
        <f>IF(COUNTA(A47),IF(ISERROR(VLOOKUP(K47+X47,計算!$A$16:$B$219,2)),"",VLOOKUP(K47+X47,計算!$A$16:$B$219,2)),"")</f>
        <v/>
      </c>
      <c r="V47" s="12" t="str">
        <f>IF(COUNTA(A47),IF(ISERROR(VLOOKUP(MIN(I47,J47,K47)+X47,計算!$A$16:$B$219,2)),"",VLOOKUP(MIN(I47,J47,K47)+X47,計算!$A$16:$B$219,2)),"")</f>
        <v/>
      </c>
      <c r="W47" s="13">
        <f t="shared" si="12"/>
        <v>0</v>
      </c>
      <c r="X47" s="13">
        <v>300</v>
      </c>
    </row>
    <row r="48" spans="1:24" x14ac:dyDescent="0.2">
      <c r="A48" s="11"/>
      <c r="B48" s="34"/>
      <c r="C48" s="11"/>
      <c r="D48" s="11"/>
      <c r="E48" s="11"/>
      <c r="F48" s="11"/>
      <c r="G48" s="11"/>
      <c r="H48" s="53" t="s">
        <v>61</v>
      </c>
      <c r="I48" s="11"/>
      <c r="J48" s="11"/>
      <c r="K48" s="11"/>
      <c r="L48" s="9">
        <f t="shared" si="6"/>
        <v>0</v>
      </c>
      <c r="M48" s="6">
        <f t="shared" si="13"/>
        <v>100</v>
      </c>
      <c r="N48" s="7">
        <f t="shared" si="7"/>
        <v>100</v>
      </c>
      <c r="O48" s="8" t="str">
        <f>IF(COUNTA(A48),IF(ISERROR(VLOOKUP(I48+X48,計算!$A$16:$B$219,2)),"",VLOOKUP(I48+X48,計算!$A$16:$B$219,2)),"")</f>
        <v/>
      </c>
      <c r="P48" s="6">
        <f t="shared" si="14"/>
        <v>100</v>
      </c>
      <c r="Q48" s="7">
        <f t="shared" si="10"/>
        <v>100</v>
      </c>
      <c r="R48" s="8" t="str">
        <f>IF(COUNTA(A48),IF(ISERROR(VLOOKUP(J48+X48,計算!$A$16:$B$219,2)),"",VLOOKUP(J48+X48,計算!$A$16:$B$219,2)),"")</f>
        <v/>
      </c>
      <c r="S48" s="6">
        <f t="shared" si="15"/>
        <v>100</v>
      </c>
      <c r="T48" s="7">
        <f t="shared" si="11"/>
        <v>100</v>
      </c>
      <c r="U48" s="8" t="str">
        <f>IF(COUNTA(A48),IF(ISERROR(VLOOKUP(K48+X48,計算!$A$16:$B$219,2)),"",VLOOKUP(K48+X48,計算!$A$16:$B$219,2)),"")</f>
        <v/>
      </c>
      <c r="V48" s="12" t="str">
        <f>IF(COUNTA(A48),IF(ISERROR(VLOOKUP(MIN(I48,J48,K48)+X48,計算!$A$16:$B$219,2)),"",VLOOKUP(MIN(I48,J48,K48)+X48,計算!$A$16:$B$219,2)),"")</f>
        <v/>
      </c>
      <c r="W48" s="13">
        <f t="shared" si="12"/>
        <v>0</v>
      </c>
      <c r="X48" s="13">
        <v>300</v>
      </c>
    </row>
    <row r="49" spans="1:24" x14ac:dyDescent="0.2">
      <c r="A49" s="11"/>
      <c r="B49" s="34"/>
      <c r="C49" s="11"/>
      <c r="D49" s="11"/>
      <c r="E49" s="11"/>
      <c r="F49" s="11"/>
      <c r="G49" s="11"/>
      <c r="H49" s="53" t="s">
        <v>61</v>
      </c>
      <c r="I49" s="11"/>
      <c r="J49" s="11"/>
      <c r="K49" s="11"/>
      <c r="L49" s="9">
        <f t="shared" si="6"/>
        <v>0</v>
      </c>
      <c r="M49" s="6">
        <f t="shared" si="13"/>
        <v>100</v>
      </c>
      <c r="N49" s="7">
        <f t="shared" si="7"/>
        <v>100</v>
      </c>
      <c r="O49" s="8" t="str">
        <f>IF(COUNTA(A49),IF(ISERROR(VLOOKUP(I49+X49,計算!$A$16:$B$219,2)),"",VLOOKUP(I49+X49,計算!$A$16:$B$219,2)),"")</f>
        <v/>
      </c>
      <c r="P49" s="6">
        <f t="shared" si="14"/>
        <v>100</v>
      </c>
      <c r="Q49" s="7">
        <f t="shared" si="10"/>
        <v>100</v>
      </c>
      <c r="R49" s="8" t="str">
        <f>IF(COUNTA(A49),IF(ISERROR(VLOOKUP(J49+X49,計算!$A$16:$B$219,2)),"",VLOOKUP(J49+X49,計算!$A$16:$B$219,2)),"")</f>
        <v/>
      </c>
      <c r="S49" s="6">
        <f t="shared" si="15"/>
        <v>100</v>
      </c>
      <c r="T49" s="7">
        <f t="shared" si="11"/>
        <v>100</v>
      </c>
      <c r="U49" s="8" t="str">
        <f>IF(COUNTA(A49),IF(ISERROR(VLOOKUP(K49+X49,計算!$A$16:$B$219,2)),"",VLOOKUP(K49+X49,計算!$A$16:$B$219,2)),"")</f>
        <v/>
      </c>
      <c r="V49" s="12" t="str">
        <f>IF(COUNTA(A49),IF(ISERROR(VLOOKUP(MIN(I49,J49,K49)+X49,計算!$A$16:$B$219,2)),"",VLOOKUP(MIN(I49,J49,K49)+X49,計算!$A$16:$B$219,2)),"")</f>
        <v/>
      </c>
      <c r="W49" s="13">
        <f t="shared" si="12"/>
        <v>0</v>
      </c>
      <c r="X49" s="13">
        <v>300</v>
      </c>
    </row>
    <row r="50" spans="1:24" x14ac:dyDescent="0.2">
      <c r="A50" s="11"/>
      <c r="B50" s="34"/>
      <c r="C50" s="11"/>
      <c r="D50" s="11"/>
      <c r="E50" s="11"/>
      <c r="F50" s="11"/>
      <c r="G50" s="11"/>
      <c r="H50" s="53" t="s">
        <v>61</v>
      </c>
      <c r="I50" s="11"/>
      <c r="J50" s="11"/>
      <c r="K50" s="11"/>
      <c r="L50" s="9">
        <f t="shared" si="6"/>
        <v>0</v>
      </c>
      <c r="M50" s="6">
        <f t="shared" si="13"/>
        <v>100</v>
      </c>
      <c r="N50" s="7">
        <f t="shared" si="7"/>
        <v>100</v>
      </c>
      <c r="O50" s="8" t="str">
        <f>IF(COUNTA(A50),IF(ISERROR(VLOOKUP(I50+X50,計算!$A$16:$B$219,2)),"",VLOOKUP(I50+X50,計算!$A$16:$B$219,2)),"")</f>
        <v/>
      </c>
      <c r="P50" s="6">
        <f t="shared" si="14"/>
        <v>100</v>
      </c>
      <c r="Q50" s="7">
        <f t="shared" si="10"/>
        <v>100</v>
      </c>
      <c r="R50" s="8" t="str">
        <f>IF(COUNTA(A50),IF(ISERROR(VLOOKUP(J50+X50,計算!$A$16:$B$219,2)),"",VLOOKUP(J50+X50,計算!$A$16:$B$219,2)),"")</f>
        <v/>
      </c>
      <c r="S50" s="6">
        <f t="shared" si="15"/>
        <v>100</v>
      </c>
      <c r="T50" s="7">
        <f t="shared" si="11"/>
        <v>100</v>
      </c>
      <c r="U50" s="8" t="str">
        <f>IF(COUNTA(A50),IF(ISERROR(VLOOKUP(K50+X50,計算!$A$16:$B$219,2)),"",VLOOKUP(K50+X50,計算!$A$16:$B$219,2)),"")</f>
        <v/>
      </c>
      <c r="V50" s="12" t="str">
        <f>IF(COUNTA(A50),IF(ISERROR(VLOOKUP(MIN(I50,J50,K50)+X50,計算!$A$16:$B$219,2)),"",VLOOKUP(MIN(I50,J50,K50)+X50,計算!$A$16:$B$219,2)),"")</f>
        <v/>
      </c>
      <c r="W50" s="13">
        <f t="shared" si="12"/>
        <v>0</v>
      </c>
      <c r="X50" s="13">
        <v>300</v>
      </c>
    </row>
    <row r="51" spans="1:24" x14ac:dyDescent="0.2">
      <c r="A51" s="11"/>
      <c r="B51" s="34"/>
      <c r="C51" s="11"/>
      <c r="D51" s="11"/>
      <c r="E51" s="11"/>
      <c r="F51" s="11"/>
      <c r="G51" s="11"/>
      <c r="H51" s="53" t="s">
        <v>61</v>
      </c>
      <c r="I51" s="11"/>
      <c r="J51" s="11"/>
      <c r="K51" s="11"/>
      <c r="L51" s="9">
        <f t="shared" si="6"/>
        <v>0</v>
      </c>
      <c r="M51" s="6">
        <f t="shared" si="13"/>
        <v>100</v>
      </c>
      <c r="N51" s="7">
        <f t="shared" si="7"/>
        <v>100</v>
      </c>
      <c r="O51" s="8" t="str">
        <f>IF(COUNTA(A51),IF(ISERROR(VLOOKUP(I51+X51,計算!$A$16:$B$219,2)),"",VLOOKUP(I51+X51,計算!$A$16:$B$219,2)),"")</f>
        <v/>
      </c>
      <c r="P51" s="6">
        <f t="shared" si="14"/>
        <v>100</v>
      </c>
      <c r="Q51" s="7">
        <f t="shared" si="10"/>
        <v>100</v>
      </c>
      <c r="R51" s="8" t="str">
        <f>IF(COUNTA(A51),IF(ISERROR(VLOOKUP(J51+X51,計算!$A$16:$B$219,2)),"",VLOOKUP(J51+X51,計算!$A$16:$B$219,2)),"")</f>
        <v/>
      </c>
      <c r="S51" s="6">
        <f t="shared" si="15"/>
        <v>100</v>
      </c>
      <c r="T51" s="7">
        <f t="shared" si="11"/>
        <v>100</v>
      </c>
      <c r="U51" s="8" t="str">
        <f>IF(COUNTA(A51),IF(ISERROR(VLOOKUP(K51+X51,計算!$A$16:$B$219,2)),"",VLOOKUP(K51+X51,計算!$A$16:$B$219,2)),"")</f>
        <v/>
      </c>
      <c r="V51" s="12" t="str">
        <f>IF(COUNTA(A51),IF(ISERROR(VLOOKUP(MIN(I51,J51,K51)+X51,計算!$A$16:$B$219,2)),"",VLOOKUP(MIN(I51,J51,K51)+X51,計算!$A$16:$B$219,2)),"")</f>
        <v/>
      </c>
      <c r="W51" s="13">
        <f t="shared" si="12"/>
        <v>0</v>
      </c>
      <c r="X51" s="13">
        <v>300</v>
      </c>
    </row>
    <row r="52" spans="1:24" x14ac:dyDescent="0.2">
      <c r="A52" s="11"/>
      <c r="B52" s="34"/>
      <c r="C52" s="11"/>
      <c r="D52" s="11"/>
      <c r="E52" s="11"/>
      <c r="F52" s="11"/>
      <c r="G52" s="11"/>
      <c r="H52" s="53" t="s">
        <v>61</v>
      </c>
      <c r="I52" s="11"/>
      <c r="J52" s="11"/>
      <c r="K52" s="11"/>
      <c r="L52" s="9">
        <f t="shared" si="6"/>
        <v>0</v>
      </c>
      <c r="M52" s="6">
        <f t="shared" si="13"/>
        <v>100</v>
      </c>
      <c r="N52" s="7">
        <f t="shared" si="7"/>
        <v>100</v>
      </c>
      <c r="O52" s="8" t="str">
        <f>IF(COUNTA(A52),IF(ISERROR(VLOOKUP(I52+X52,計算!$A$16:$B$219,2)),"",VLOOKUP(I52+X52,計算!$A$16:$B$219,2)),"")</f>
        <v/>
      </c>
      <c r="P52" s="6">
        <f t="shared" si="14"/>
        <v>100</v>
      </c>
      <c r="Q52" s="7">
        <f t="shared" si="10"/>
        <v>100</v>
      </c>
      <c r="R52" s="8" t="str">
        <f>IF(COUNTA(A52),IF(ISERROR(VLOOKUP(J52+X52,計算!$A$16:$B$219,2)),"",VLOOKUP(J52+X52,計算!$A$16:$B$219,2)),"")</f>
        <v/>
      </c>
      <c r="S52" s="6">
        <f t="shared" si="15"/>
        <v>100</v>
      </c>
      <c r="T52" s="7">
        <f t="shared" si="11"/>
        <v>100</v>
      </c>
      <c r="U52" s="8" t="str">
        <f>IF(COUNTA(A52),IF(ISERROR(VLOOKUP(K52+X52,計算!$A$16:$B$219,2)),"",VLOOKUP(K52+X52,計算!$A$16:$B$219,2)),"")</f>
        <v/>
      </c>
      <c r="V52" s="12" t="str">
        <f>IF(COUNTA(A52),IF(ISERROR(VLOOKUP(MIN(I52,J52,K52)+X52,計算!$A$16:$B$219,2)),"",VLOOKUP(MIN(I52,J52,K52)+X52,計算!$A$16:$B$219,2)),"")</f>
        <v/>
      </c>
      <c r="W52" s="13">
        <f t="shared" si="12"/>
        <v>0</v>
      </c>
      <c r="X52" s="13">
        <v>300</v>
      </c>
    </row>
    <row r="53" spans="1:24" x14ac:dyDescent="0.2">
      <c r="A53" s="11"/>
      <c r="B53" s="34"/>
      <c r="C53" s="11"/>
      <c r="D53" s="11"/>
      <c r="E53" s="11"/>
      <c r="F53" s="11"/>
      <c r="G53" s="11"/>
      <c r="H53" s="53" t="s">
        <v>61</v>
      </c>
      <c r="I53" s="11"/>
      <c r="J53" s="11"/>
      <c r="K53" s="11"/>
      <c r="L53" s="9">
        <f t="shared" si="6"/>
        <v>0</v>
      </c>
      <c r="M53" s="6">
        <f t="shared" si="13"/>
        <v>100</v>
      </c>
      <c r="N53" s="7">
        <f t="shared" si="7"/>
        <v>100</v>
      </c>
      <c r="O53" s="8" t="str">
        <f>IF(COUNTA(A53),IF(ISERROR(VLOOKUP(I53+X53,計算!$A$16:$B$219,2)),"",VLOOKUP(I53+X53,計算!$A$16:$B$219,2)),"")</f>
        <v/>
      </c>
      <c r="P53" s="6">
        <f t="shared" si="14"/>
        <v>100</v>
      </c>
      <c r="Q53" s="7">
        <f t="shared" si="10"/>
        <v>100</v>
      </c>
      <c r="R53" s="8" t="str">
        <f>IF(COUNTA(A53),IF(ISERROR(VLOOKUP(J53+X53,計算!$A$16:$B$219,2)),"",VLOOKUP(J53+X53,計算!$A$16:$B$219,2)),"")</f>
        <v/>
      </c>
      <c r="S53" s="6">
        <f t="shared" si="15"/>
        <v>100</v>
      </c>
      <c r="T53" s="7">
        <f t="shared" si="11"/>
        <v>100</v>
      </c>
      <c r="U53" s="8" t="str">
        <f>IF(COUNTA(A53),IF(ISERROR(VLOOKUP(K53+X53,計算!$A$16:$B$219,2)),"",VLOOKUP(K53+X53,計算!$A$16:$B$219,2)),"")</f>
        <v/>
      </c>
      <c r="V53" s="12" t="str">
        <f>IF(COUNTA(A53),IF(ISERROR(VLOOKUP(MIN(I53,J53,K53)+X53,計算!$A$16:$B$219,2)),"",VLOOKUP(MIN(I53,J53,K53)+X53,計算!$A$16:$B$219,2)),"")</f>
        <v/>
      </c>
      <c r="W53" s="13">
        <f t="shared" si="12"/>
        <v>0</v>
      </c>
      <c r="X53" s="13">
        <v>300</v>
      </c>
    </row>
    <row r="54" spans="1:24" x14ac:dyDescent="0.2">
      <c r="A54" s="11"/>
      <c r="B54" s="34"/>
      <c r="C54" s="11"/>
      <c r="D54" s="11"/>
      <c r="E54" s="11"/>
      <c r="F54" s="11"/>
      <c r="G54" s="11"/>
      <c r="H54" s="53" t="s">
        <v>61</v>
      </c>
      <c r="I54" s="11"/>
      <c r="J54" s="11"/>
      <c r="K54" s="11"/>
      <c r="L54" s="9">
        <f t="shared" si="6"/>
        <v>0</v>
      </c>
      <c r="M54" s="6">
        <f t="shared" si="13"/>
        <v>100</v>
      </c>
      <c r="N54" s="7">
        <f t="shared" si="7"/>
        <v>100</v>
      </c>
      <c r="O54" s="8" t="str">
        <f>IF(COUNTA(A54),IF(ISERROR(VLOOKUP(I54+X54,計算!$A$16:$B$219,2)),"",VLOOKUP(I54+X54,計算!$A$16:$B$219,2)),"")</f>
        <v/>
      </c>
      <c r="P54" s="6">
        <f t="shared" si="14"/>
        <v>100</v>
      </c>
      <c r="Q54" s="7">
        <f t="shared" si="10"/>
        <v>100</v>
      </c>
      <c r="R54" s="8" t="str">
        <f>IF(COUNTA(A54),IF(ISERROR(VLOOKUP(J54+X54,計算!$A$16:$B$219,2)),"",VLOOKUP(J54+X54,計算!$A$16:$B$219,2)),"")</f>
        <v/>
      </c>
      <c r="S54" s="6">
        <f t="shared" si="15"/>
        <v>100</v>
      </c>
      <c r="T54" s="7">
        <f t="shared" si="11"/>
        <v>100</v>
      </c>
      <c r="U54" s="8" t="str">
        <f>IF(COUNTA(A54),IF(ISERROR(VLOOKUP(K54+X54,計算!$A$16:$B$219,2)),"",VLOOKUP(K54+X54,計算!$A$16:$B$219,2)),"")</f>
        <v/>
      </c>
      <c r="V54" s="12" t="str">
        <f>IF(COUNTA(A54),IF(ISERROR(VLOOKUP(MIN(I54,J54,K54)+X54,計算!$A$16:$B$219,2)),"",VLOOKUP(MIN(I54,J54,K54)+X54,計算!$A$16:$B$219,2)),"")</f>
        <v/>
      </c>
      <c r="W54" s="13">
        <f t="shared" si="12"/>
        <v>0</v>
      </c>
      <c r="X54" s="13">
        <v>300</v>
      </c>
    </row>
    <row r="55" spans="1:24" x14ac:dyDescent="0.2">
      <c r="A55" s="11"/>
      <c r="B55" s="34"/>
      <c r="C55" s="11"/>
      <c r="D55" s="11"/>
      <c r="E55" s="11"/>
      <c r="F55" s="11"/>
      <c r="G55" s="11"/>
      <c r="H55" s="53" t="s">
        <v>61</v>
      </c>
      <c r="I55" s="11"/>
      <c r="J55" s="11"/>
      <c r="K55" s="11"/>
      <c r="L55" s="9">
        <f t="shared" si="6"/>
        <v>0</v>
      </c>
      <c r="M55" s="6">
        <f t="shared" si="13"/>
        <v>100</v>
      </c>
      <c r="N55" s="7">
        <f t="shared" si="7"/>
        <v>100</v>
      </c>
      <c r="O55" s="8" t="str">
        <f>IF(COUNTA(A55),IF(ISERROR(VLOOKUP(I55+X55,計算!$A$16:$B$219,2)),"",VLOOKUP(I55+X55,計算!$A$16:$B$219,2)),"")</f>
        <v/>
      </c>
      <c r="P55" s="6">
        <f t="shared" si="14"/>
        <v>100</v>
      </c>
      <c r="Q55" s="7">
        <f t="shared" si="10"/>
        <v>100</v>
      </c>
      <c r="R55" s="8" t="str">
        <f>IF(COUNTA(A55),IF(ISERROR(VLOOKUP(J55+X55,計算!$A$16:$B$219,2)),"",VLOOKUP(J55+X55,計算!$A$16:$B$219,2)),"")</f>
        <v/>
      </c>
      <c r="S55" s="6">
        <f t="shared" si="15"/>
        <v>100</v>
      </c>
      <c r="T55" s="7">
        <f t="shared" si="11"/>
        <v>100</v>
      </c>
      <c r="U55" s="8" t="str">
        <f>IF(COUNTA(A55),IF(ISERROR(VLOOKUP(K55+X55,計算!$A$16:$B$219,2)),"",VLOOKUP(K55+X55,計算!$A$16:$B$219,2)),"")</f>
        <v/>
      </c>
      <c r="V55" s="12" t="str">
        <f>IF(COUNTA(A55),IF(ISERROR(VLOOKUP(MIN(I55,J55,K55)+X55,計算!$A$16:$B$219,2)),"",VLOOKUP(MIN(I55,J55,K55)+X55,計算!$A$16:$B$219,2)),"")</f>
        <v/>
      </c>
      <c r="W55" s="13">
        <f t="shared" si="12"/>
        <v>0</v>
      </c>
      <c r="X55" s="13">
        <v>300</v>
      </c>
    </row>
    <row r="56" spans="1:24" x14ac:dyDescent="0.2">
      <c r="A56" s="11"/>
      <c r="B56" s="34"/>
      <c r="C56" s="11"/>
      <c r="D56" s="11"/>
      <c r="E56" s="11"/>
      <c r="F56" s="11"/>
      <c r="G56" s="11"/>
      <c r="H56" s="53" t="s">
        <v>61</v>
      </c>
      <c r="I56" s="11"/>
      <c r="J56" s="11"/>
      <c r="K56" s="11"/>
      <c r="L56" s="9">
        <f t="shared" si="6"/>
        <v>0</v>
      </c>
      <c r="M56" s="6">
        <f t="shared" si="13"/>
        <v>100</v>
      </c>
      <c r="N56" s="7">
        <f t="shared" si="7"/>
        <v>100</v>
      </c>
      <c r="O56" s="8" t="str">
        <f>IF(COUNTA(A56),IF(ISERROR(VLOOKUP(I56+X56,計算!$A$16:$B$219,2)),"",VLOOKUP(I56+X56,計算!$A$16:$B$219,2)),"")</f>
        <v/>
      </c>
      <c r="P56" s="6">
        <f t="shared" si="14"/>
        <v>100</v>
      </c>
      <c r="Q56" s="7">
        <f t="shared" si="10"/>
        <v>100</v>
      </c>
      <c r="R56" s="8" t="str">
        <f>IF(COUNTA(A56),IF(ISERROR(VLOOKUP(J56+X56,計算!$A$16:$B$219,2)),"",VLOOKUP(J56+X56,計算!$A$16:$B$219,2)),"")</f>
        <v/>
      </c>
      <c r="S56" s="6">
        <f t="shared" si="15"/>
        <v>100</v>
      </c>
      <c r="T56" s="7">
        <f t="shared" si="11"/>
        <v>100</v>
      </c>
      <c r="U56" s="8" t="str">
        <f>IF(COUNTA(A56),IF(ISERROR(VLOOKUP(K56+X56,計算!$A$16:$B$219,2)),"",VLOOKUP(K56+X56,計算!$A$16:$B$219,2)),"")</f>
        <v/>
      </c>
      <c r="V56" s="12" t="str">
        <f>IF(COUNTA(A56),IF(ISERROR(VLOOKUP(MIN(I56,J56,K56)+X56,計算!$A$16:$B$219,2)),"",VLOOKUP(MIN(I56,J56,K56)+X56,計算!$A$16:$B$219,2)),"")</f>
        <v/>
      </c>
      <c r="W56" s="13">
        <f t="shared" si="12"/>
        <v>0</v>
      </c>
      <c r="X56" s="13">
        <v>300</v>
      </c>
    </row>
    <row r="57" spans="1:24" x14ac:dyDescent="0.2">
      <c r="A57" s="11"/>
      <c r="B57" s="34"/>
      <c r="C57" s="11"/>
      <c r="D57" s="11"/>
      <c r="E57" s="11"/>
      <c r="F57" s="11"/>
      <c r="G57" s="11"/>
      <c r="H57" s="53" t="s">
        <v>61</v>
      </c>
      <c r="I57" s="11"/>
      <c r="J57" s="11"/>
      <c r="K57" s="11"/>
      <c r="L57" s="9">
        <f t="shared" si="6"/>
        <v>0</v>
      </c>
      <c r="M57" s="6">
        <f t="shared" si="13"/>
        <v>100</v>
      </c>
      <c r="N57" s="7">
        <f t="shared" si="7"/>
        <v>100</v>
      </c>
      <c r="O57" s="8" t="str">
        <f>IF(COUNTA(A57),IF(ISERROR(VLOOKUP(I57+X57,計算!$A$16:$B$219,2)),"",VLOOKUP(I57+X57,計算!$A$16:$B$219,2)),"")</f>
        <v/>
      </c>
      <c r="P57" s="6">
        <f t="shared" si="14"/>
        <v>100</v>
      </c>
      <c r="Q57" s="7">
        <f t="shared" si="10"/>
        <v>100</v>
      </c>
      <c r="R57" s="8" t="str">
        <f>IF(COUNTA(A57),IF(ISERROR(VLOOKUP(J57+X57,計算!$A$16:$B$219,2)),"",VLOOKUP(J57+X57,計算!$A$16:$B$219,2)),"")</f>
        <v/>
      </c>
      <c r="S57" s="6">
        <f t="shared" si="15"/>
        <v>100</v>
      </c>
      <c r="T57" s="7">
        <f t="shared" si="11"/>
        <v>100</v>
      </c>
      <c r="U57" s="8" t="str">
        <f>IF(COUNTA(A57),IF(ISERROR(VLOOKUP(K57+X57,計算!$A$16:$B$219,2)),"",VLOOKUP(K57+X57,計算!$A$16:$B$219,2)),"")</f>
        <v/>
      </c>
      <c r="V57" s="12" t="str">
        <f>IF(COUNTA(A57),IF(ISERROR(VLOOKUP(MIN(I57,J57,K57)+X57,計算!$A$16:$B$219,2)),"",VLOOKUP(MIN(I57,J57,K57)+X57,計算!$A$16:$B$219,2)),"")</f>
        <v/>
      </c>
      <c r="W57" s="13">
        <f t="shared" si="12"/>
        <v>0</v>
      </c>
      <c r="X57" s="13">
        <v>300</v>
      </c>
    </row>
    <row r="58" spans="1:24" x14ac:dyDescent="0.2">
      <c r="A58" s="11"/>
      <c r="B58" s="34"/>
      <c r="C58" s="11"/>
      <c r="D58" s="11"/>
      <c r="E58" s="11"/>
      <c r="F58" s="11"/>
      <c r="G58" s="11"/>
      <c r="H58" s="53" t="s">
        <v>61</v>
      </c>
      <c r="I58" s="11"/>
      <c r="J58" s="11"/>
      <c r="K58" s="11"/>
      <c r="L58" s="9">
        <f t="shared" si="6"/>
        <v>0</v>
      </c>
      <c r="M58" s="6">
        <f t="shared" si="13"/>
        <v>100</v>
      </c>
      <c r="N58" s="7">
        <f t="shared" si="7"/>
        <v>100</v>
      </c>
      <c r="O58" s="8" t="str">
        <f>IF(COUNTA(A58),IF(ISERROR(VLOOKUP(I58+X58,計算!$A$16:$B$219,2)),"",VLOOKUP(I58+X58,計算!$A$16:$B$219,2)),"")</f>
        <v/>
      </c>
      <c r="P58" s="6">
        <f t="shared" si="14"/>
        <v>100</v>
      </c>
      <c r="Q58" s="7">
        <f t="shared" si="10"/>
        <v>100</v>
      </c>
      <c r="R58" s="8" t="str">
        <f>IF(COUNTA(A58),IF(ISERROR(VLOOKUP(J58+X58,計算!$A$16:$B$219,2)),"",VLOOKUP(J58+X58,計算!$A$16:$B$219,2)),"")</f>
        <v/>
      </c>
      <c r="S58" s="6">
        <f t="shared" si="15"/>
        <v>100</v>
      </c>
      <c r="T58" s="7">
        <f t="shared" si="11"/>
        <v>100</v>
      </c>
      <c r="U58" s="8" t="str">
        <f>IF(COUNTA(A58),IF(ISERROR(VLOOKUP(K58+X58,計算!$A$16:$B$219,2)),"",VLOOKUP(K58+X58,計算!$A$16:$B$219,2)),"")</f>
        <v/>
      </c>
      <c r="V58" s="12" t="str">
        <f>IF(COUNTA(A58),IF(ISERROR(VLOOKUP(MIN(I58,J58,K58)+X58,計算!$A$16:$B$219,2)),"",VLOOKUP(MIN(I58,J58,K58)+X58,計算!$A$16:$B$219,2)),"")</f>
        <v/>
      </c>
      <c r="W58" s="13">
        <f t="shared" si="12"/>
        <v>0</v>
      </c>
      <c r="X58" s="13">
        <v>300</v>
      </c>
    </row>
    <row r="59" spans="1:24" x14ac:dyDescent="0.2">
      <c r="A59" s="11"/>
      <c r="B59" s="34"/>
      <c r="C59" s="11"/>
      <c r="D59" s="11"/>
      <c r="E59" s="11"/>
      <c r="F59" s="11"/>
      <c r="G59" s="11"/>
      <c r="H59" s="53" t="s">
        <v>61</v>
      </c>
      <c r="I59" s="11"/>
      <c r="J59" s="11"/>
      <c r="K59" s="11"/>
      <c r="L59" s="9">
        <f t="shared" si="6"/>
        <v>0</v>
      </c>
      <c r="M59" s="6">
        <f t="shared" si="13"/>
        <v>100</v>
      </c>
      <c r="N59" s="7">
        <f t="shared" si="7"/>
        <v>100</v>
      </c>
      <c r="O59" s="8" t="str">
        <f>IF(COUNTA(A59),IF(ISERROR(VLOOKUP(I59+X59,計算!$A$16:$B$219,2)),"",VLOOKUP(I59+X59,計算!$A$16:$B$219,2)),"")</f>
        <v/>
      </c>
      <c r="P59" s="6">
        <f t="shared" si="14"/>
        <v>100</v>
      </c>
      <c r="Q59" s="7">
        <f t="shared" si="10"/>
        <v>100</v>
      </c>
      <c r="R59" s="8" t="str">
        <f>IF(COUNTA(A59),IF(ISERROR(VLOOKUP(J59+X59,計算!$A$16:$B$219,2)),"",VLOOKUP(J59+X59,計算!$A$16:$B$219,2)),"")</f>
        <v/>
      </c>
      <c r="S59" s="6">
        <f t="shared" si="15"/>
        <v>100</v>
      </c>
      <c r="T59" s="7">
        <f t="shared" si="11"/>
        <v>100</v>
      </c>
      <c r="U59" s="8" t="str">
        <f>IF(COUNTA(A59),IF(ISERROR(VLOOKUP(K59+X59,計算!$A$16:$B$219,2)),"",VLOOKUP(K59+X59,計算!$A$16:$B$219,2)),"")</f>
        <v/>
      </c>
      <c r="V59" s="12" t="str">
        <f>IF(COUNTA(A59),IF(ISERROR(VLOOKUP(MIN(I59,J59,K59)+X59,計算!$A$16:$B$219,2)),"",VLOOKUP(MIN(I59,J59,K59)+X59,計算!$A$16:$B$219,2)),"")</f>
        <v/>
      </c>
      <c r="W59" s="13">
        <f t="shared" si="12"/>
        <v>0</v>
      </c>
      <c r="X59" s="13">
        <v>300</v>
      </c>
    </row>
    <row r="60" spans="1:24" x14ac:dyDescent="0.2">
      <c r="A60" s="11"/>
      <c r="B60" s="34"/>
      <c r="C60" s="11"/>
      <c r="D60" s="11"/>
      <c r="E60" s="11"/>
      <c r="F60" s="11"/>
      <c r="G60" s="11"/>
      <c r="H60" s="53" t="s">
        <v>61</v>
      </c>
      <c r="I60" s="11"/>
      <c r="J60" s="11"/>
      <c r="K60" s="11"/>
      <c r="L60" s="9">
        <f t="shared" si="6"/>
        <v>0</v>
      </c>
      <c r="M60" s="6">
        <f t="shared" si="13"/>
        <v>100</v>
      </c>
      <c r="N60" s="7">
        <f t="shared" si="7"/>
        <v>100</v>
      </c>
      <c r="O60" s="8" t="str">
        <f>IF(COUNTA(A60),IF(ISERROR(VLOOKUP(I60+X60,計算!$A$16:$B$219,2)),"",VLOOKUP(I60+X60,計算!$A$16:$B$219,2)),"")</f>
        <v/>
      </c>
      <c r="P60" s="6">
        <f t="shared" si="14"/>
        <v>100</v>
      </c>
      <c r="Q60" s="7">
        <f t="shared" si="10"/>
        <v>100</v>
      </c>
      <c r="R60" s="8" t="str">
        <f>IF(COUNTA(A60),IF(ISERROR(VLOOKUP(J60+X60,計算!$A$16:$B$219,2)),"",VLOOKUP(J60+X60,計算!$A$16:$B$219,2)),"")</f>
        <v/>
      </c>
      <c r="S60" s="6">
        <f t="shared" si="15"/>
        <v>100</v>
      </c>
      <c r="T60" s="7">
        <f t="shared" si="11"/>
        <v>100</v>
      </c>
      <c r="U60" s="8" t="str">
        <f>IF(COUNTA(A60),IF(ISERROR(VLOOKUP(K60+X60,計算!$A$16:$B$219,2)),"",VLOOKUP(K60+X60,計算!$A$16:$B$219,2)),"")</f>
        <v/>
      </c>
      <c r="V60" s="12" t="str">
        <f>IF(COUNTA(A60),IF(ISERROR(VLOOKUP(MIN(I60,J60,K60)+X60,計算!$A$16:$B$219,2)),"",VLOOKUP(MIN(I60,J60,K60)+X60,計算!$A$16:$B$219,2)),"")</f>
        <v/>
      </c>
      <c r="W60" s="13">
        <f t="shared" si="12"/>
        <v>0</v>
      </c>
      <c r="X60" s="13">
        <v>300</v>
      </c>
    </row>
    <row r="61" spans="1:24" x14ac:dyDescent="0.2">
      <c r="A61" s="11"/>
      <c r="B61" s="34"/>
      <c r="C61" s="11"/>
      <c r="D61" s="11"/>
      <c r="E61" s="11"/>
      <c r="F61" s="11"/>
      <c r="G61" s="11"/>
      <c r="H61" s="53" t="s">
        <v>61</v>
      </c>
      <c r="I61" s="11"/>
      <c r="J61" s="11"/>
      <c r="K61" s="11"/>
      <c r="L61" s="9">
        <f t="shared" si="6"/>
        <v>0</v>
      </c>
      <c r="M61" s="6">
        <f t="shared" si="13"/>
        <v>100</v>
      </c>
      <c r="N61" s="7">
        <f t="shared" si="7"/>
        <v>100</v>
      </c>
      <c r="O61" s="8" t="str">
        <f>IF(COUNTA(A61),IF(ISERROR(VLOOKUP(I61+X61,計算!$A$16:$B$219,2)),"",VLOOKUP(I61+X61,計算!$A$16:$B$219,2)),"")</f>
        <v/>
      </c>
      <c r="P61" s="6">
        <f t="shared" si="14"/>
        <v>100</v>
      </c>
      <c r="Q61" s="7">
        <f t="shared" si="10"/>
        <v>100</v>
      </c>
      <c r="R61" s="8" t="str">
        <f>IF(COUNTA(A61),IF(ISERROR(VLOOKUP(J61+X61,計算!$A$16:$B$219,2)),"",VLOOKUP(J61+X61,計算!$A$16:$B$219,2)),"")</f>
        <v/>
      </c>
      <c r="S61" s="6">
        <f t="shared" si="15"/>
        <v>100</v>
      </c>
      <c r="T61" s="7">
        <f t="shared" si="11"/>
        <v>100</v>
      </c>
      <c r="U61" s="8" t="str">
        <f>IF(COUNTA(A61),IF(ISERROR(VLOOKUP(K61+X61,計算!$A$16:$B$219,2)),"",VLOOKUP(K61+X61,計算!$A$16:$B$219,2)),"")</f>
        <v/>
      </c>
      <c r="V61" s="12" t="str">
        <f>IF(COUNTA(A61),IF(ISERROR(VLOOKUP(MIN(I61,J61,K61)+X61,計算!$A$16:$B$219,2)),"",VLOOKUP(MIN(I61,J61,K61)+X61,計算!$A$16:$B$219,2)),"")</f>
        <v/>
      </c>
      <c r="W61" s="13">
        <f t="shared" si="12"/>
        <v>0</v>
      </c>
      <c r="X61" s="13">
        <v>300</v>
      </c>
    </row>
    <row r="62" spans="1:24" x14ac:dyDescent="0.2">
      <c r="A62" s="11"/>
      <c r="B62" s="34"/>
      <c r="C62" s="11"/>
      <c r="D62" s="11"/>
      <c r="E62" s="11"/>
      <c r="F62" s="11"/>
      <c r="G62" s="11"/>
      <c r="H62" s="53" t="s">
        <v>61</v>
      </c>
      <c r="I62" s="11"/>
      <c r="J62" s="11"/>
      <c r="K62" s="11"/>
      <c r="L62" s="9">
        <f t="shared" si="6"/>
        <v>0</v>
      </c>
      <c r="M62" s="6">
        <f t="shared" si="13"/>
        <v>100</v>
      </c>
      <c r="N62" s="7">
        <f t="shared" si="7"/>
        <v>100</v>
      </c>
      <c r="O62" s="8" t="str">
        <f>IF(COUNTA(A62),IF(ISERROR(VLOOKUP(I62+X62,計算!$A$16:$B$219,2)),"",VLOOKUP(I62+X62,計算!$A$16:$B$219,2)),"")</f>
        <v/>
      </c>
      <c r="P62" s="6">
        <f t="shared" si="14"/>
        <v>100</v>
      </c>
      <c r="Q62" s="7">
        <f t="shared" si="10"/>
        <v>100</v>
      </c>
      <c r="R62" s="8" t="str">
        <f>IF(COUNTA(A62),IF(ISERROR(VLOOKUP(J62+X62,計算!$A$16:$B$219,2)),"",VLOOKUP(J62+X62,計算!$A$16:$B$219,2)),"")</f>
        <v/>
      </c>
      <c r="S62" s="6">
        <f t="shared" si="15"/>
        <v>100</v>
      </c>
      <c r="T62" s="7">
        <f t="shared" si="11"/>
        <v>100</v>
      </c>
      <c r="U62" s="8" t="str">
        <f>IF(COUNTA(A62),IF(ISERROR(VLOOKUP(K62+X62,計算!$A$16:$B$219,2)),"",VLOOKUP(K62+X62,計算!$A$16:$B$219,2)),"")</f>
        <v/>
      </c>
      <c r="V62" s="12" t="str">
        <f>IF(COUNTA(A62),IF(ISERROR(VLOOKUP(MIN(I62,J62,K62)+X62,計算!$A$16:$B$219,2)),"",VLOOKUP(MIN(I62,J62,K62)+X62,計算!$A$16:$B$219,2)),"")</f>
        <v/>
      </c>
      <c r="W62" s="13">
        <f t="shared" si="12"/>
        <v>0</v>
      </c>
      <c r="X62" s="13">
        <v>300</v>
      </c>
    </row>
    <row r="63" spans="1:24" x14ac:dyDescent="0.2">
      <c r="A63" s="11"/>
      <c r="B63" s="34"/>
      <c r="C63" s="11"/>
      <c r="D63" s="11"/>
      <c r="E63" s="11"/>
      <c r="F63" s="11"/>
      <c r="G63" s="11"/>
      <c r="H63" s="53" t="s">
        <v>61</v>
      </c>
      <c r="I63" s="11"/>
      <c r="J63" s="11"/>
      <c r="K63" s="11"/>
      <c r="L63" s="9">
        <f t="shared" si="6"/>
        <v>0</v>
      </c>
      <c r="M63" s="6">
        <f t="shared" si="13"/>
        <v>100</v>
      </c>
      <c r="N63" s="7">
        <f t="shared" si="7"/>
        <v>100</v>
      </c>
      <c r="O63" s="8" t="str">
        <f>IF(COUNTA(A63),IF(ISERROR(VLOOKUP(I63+X63,計算!$A$16:$B$219,2)),"",VLOOKUP(I63+X63,計算!$A$16:$B$219,2)),"")</f>
        <v/>
      </c>
      <c r="P63" s="6">
        <f t="shared" si="14"/>
        <v>100</v>
      </c>
      <c r="Q63" s="7">
        <f t="shared" si="10"/>
        <v>100</v>
      </c>
      <c r="R63" s="8" t="str">
        <f>IF(COUNTA(A63),IF(ISERROR(VLOOKUP(J63+X63,計算!$A$16:$B$219,2)),"",VLOOKUP(J63+X63,計算!$A$16:$B$219,2)),"")</f>
        <v/>
      </c>
      <c r="S63" s="6">
        <f t="shared" si="15"/>
        <v>100</v>
      </c>
      <c r="T63" s="7">
        <f t="shared" si="11"/>
        <v>100</v>
      </c>
      <c r="U63" s="8" t="str">
        <f>IF(COUNTA(A63),IF(ISERROR(VLOOKUP(K63+X63,計算!$A$16:$B$219,2)),"",VLOOKUP(K63+X63,計算!$A$16:$B$219,2)),"")</f>
        <v/>
      </c>
      <c r="V63" s="12" t="str">
        <f>IF(COUNTA(A63),IF(ISERROR(VLOOKUP(MIN(I63,J63,K63)+X63,計算!$A$16:$B$219,2)),"",VLOOKUP(MIN(I63,J63,K63)+X63,計算!$A$16:$B$219,2)),"")</f>
        <v/>
      </c>
      <c r="W63" s="13">
        <f t="shared" si="12"/>
        <v>0</v>
      </c>
      <c r="X63" s="13">
        <v>300</v>
      </c>
    </row>
    <row r="64" spans="1:24" x14ac:dyDescent="0.2">
      <c r="A64" s="11"/>
      <c r="B64" s="34"/>
      <c r="C64" s="11"/>
      <c r="D64" s="11"/>
      <c r="E64" s="11"/>
      <c r="F64" s="11"/>
      <c r="G64" s="11"/>
      <c r="H64" s="53" t="s">
        <v>61</v>
      </c>
      <c r="I64" s="11"/>
      <c r="J64" s="11"/>
      <c r="K64" s="11"/>
      <c r="L64" s="9">
        <f t="shared" si="6"/>
        <v>0</v>
      </c>
      <c r="M64" s="6">
        <f t="shared" si="13"/>
        <v>100</v>
      </c>
      <c r="N64" s="7">
        <f t="shared" si="7"/>
        <v>100</v>
      </c>
      <c r="O64" s="8" t="str">
        <f>IF(COUNTA(A64),IF(ISERROR(VLOOKUP(I64+X64,計算!$A$16:$B$219,2)),"",VLOOKUP(I64+X64,計算!$A$16:$B$219,2)),"")</f>
        <v/>
      </c>
      <c r="P64" s="6">
        <f t="shared" si="14"/>
        <v>100</v>
      </c>
      <c r="Q64" s="7">
        <f t="shared" si="10"/>
        <v>100</v>
      </c>
      <c r="R64" s="8" t="str">
        <f>IF(COUNTA(A64),IF(ISERROR(VLOOKUP(J64+X64,計算!$A$16:$B$219,2)),"",VLOOKUP(J64+X64,計算!$A$16:$B$219,2)),"")</f>
        <v/>
      </c>
      <c r="S64" s="6">
        <f t="shared" si="15"/>
        <v>100</v>
      </c>
      <c r="T64" s="7">
        <f t="shared" si="11"/>
        <v>100</v>
      </c>
      <c r="U64" s="8" t="str">
        <f>IF(COUNTA(A64),IF(ISERROR(VLOOKUP(K64+X64,計算!$A$16:$B$219,2)),"",VLOOKUP(K64+X64,計算!$A$16:$B$219,2)),"")</f>
        <v/>
      </c>
      <c r="V64" s="12" t="str">
        <f>IF(COUNTA(A64),IF(ISERROR(VLOOKUP(MIN(I64,J64,K64)+X64,計算!$A$16:$B$219,2)),"",VLOOKUP(MIN(I64,J64,K64)+X64,計算!$A$16:$B$219,2)),"")</f>
        <v/>
      </c>
      <c r="W64" s="13">
        <f t="shared" si="12"/>
        <v>0</v>
      </c>
      <c r="X64" s="13">
        <v>300</v>
      </c>
    </row>
    <row r="65" spans="1:24" x14ac:dyDescent="0.2">
      <c r="A65" s="11"/>
      <c r="B65" s="34"/>
      <c r="C65" s="11"/>
      <c r="D65" s="11"/>
      <c r="E65" s="11"/>
      <c r="F65" s="11"/>
      <c r="G65" s="11"/>
      <c r="H65" s="53" t="s">
        <v>61</v>
      </c>
      <c r="I65" s="11"/>
      <c r="J65" s="11"/>
      <c r="K65" s="11"/>
      <c r="L65" s="9">
        <f t="shared" si="6"/>
        <v>0</v>
      </c>
      <c r="M65" s="6">
        <f t="shared" si="13"/>
        <v>100</v>
      </c>
      <c r="N65" s="7">
        <f t="shared" si="7"/>
        <v>100</v>
      </c>
      <c r="O65" s="8" t="str">
        <f>IF(COUNTA(A65),IF(ISERROR(VLOOKUP(I65+X65,計算!$A$16:$B$219,2)),"",VLOOKUP(I65+X65,計算!$A$16:$B$219,2)),"")</f>
        <v/>
      </c>
      <c r="P65" s="6">
        <f t="shared" si="14"/>
        <v>100</v>
      </c>
      <c r="Q65" s="7">
        <f t="shared" si="10"/>
        <v>100</v>
      </c>
      <c r="R65" s="8" t="str">
        <f>IF(COUNTA(A65),IF(ISERROR(VLOOKUP(J65+X65,計算!$A$16:$B$219,2)),"",VLOOKUP(J65+X65,計算!$A$16:$B$219,2)),"")</f>
        <v/>
      </c>
      <c r="S65" s="6">
        <f t="shared" si="15"/>
        <v>100</v>
      </c>
      <c r="T65" s="7">
        <f t="shared" si="11"/>
        <v>100</v>
      </c>
      <c r="U65" s="8" t="str">
        <f>IF(COUNTA(A65),IF(ISERROR(VLOOKUP(K65+X65,計算!$A$16:$B$219,2)),"",VLOOKUP(K65+X65,計算!$A$16:$B$219,2)),"")</f>
        <v/>
      </c>
      <c r="V65" s="12" t="str">
        <f>IF(COUNTA(A65),IF(ISERROR(VLOOKUP(MIN(I65,J65,K65)+X65,計算!$A$16:$B$219,2)),"",VLOOKUP(MIN(I65,J65,K65)+X65,計算!$A$16:$B$219,2)),"")</f>
        <v/>
      </c>
      <c r="W65" s="13">
        <f t="shared" si="12"/>
        <v>0</v>
      </c>
      <c r="X65" s="13">
        <v>300</v>
      </c>
    </row>
    <row r="66" spans="1:24" x14ac:dyDescent="0.2">
      <c r="A66" s="11"/>
      <c r="B66" s="34"/>
      <c r="C66" s="11"/>
      <c r="D66" s="11"/>
      <c r="E66" s="11"/>
      <c r="F66" s="11"/>
      <c r="G66" s="11"/>
      <c r="H66" s="53" t="s">
        <v>61</v>
      </c>
      <c r="I66" s="11"/>
      <c r="J66" s="11"/>
      <c r="K66" s="11"/>
      <c r="L66" s="9">
        <f t="shared" si="6"/>
        <v>0</v>
      </c>
      <c r="M66" s="6">
        <f t="shared" si="13"/>
        <v>100</v>
      </c>
      <c r="N66" s="7">
        <f t="shared" si="7"/>
        <v>100</v>
      </c>
      <c r="O66" s="8" t="str">
        <f>IF(COUNTA(A66),IF(ISERROR(VLOOKUP(I66+X66,計算!$A$16:$B$219,2)),"",VLOOKUP(I66+X66,計算!$A$16:$B$219,2)),"")</f>
        <v/>
      </c>
      <c r="P66" s="6">
        <f t="shared" si="14"/>
        <v>100</v>
      </c>
      <c r="Q66" s="7">
        <f t="shared" si="10"/>
        <v>100</v>
      </c>
      <c r="R66" s="8" t="str">
        <f>IF(COUNTA(A66),IF(ISERROR(VLOOKUP(J66+X66,計算!$A$16:$B$219,2)),"",VLOOKUP(J66+X66,計算!$A$16:$B$219,2)),"")</f>
        <v/>
      </c>
      <c r="S66" s="6">
        <f t="shared" si="15"/>
        <v>100</v>
      </c>
      <c r="T66" s="7">
        <f t="shared" si="11"/>
        <v>100</v>
      </c>
      <c r="U66" s="8" t="str">
        <f>IF(COUNTA(A66),IF(ISERROR(VLOOKUP(K66+X66,計算!$A$16:$B$219,2)),"",VLOOKUP(K66+X66,計算!$A$16:$B$219,2)),"")</f>
        <v/>
      </c>
      <c r="V66" s="12" t="str">
        <f>IF(COUNTA(A66),IF(ISERROR(VLOOKUP(MIN(I66,J66,K66)+X66,計算!$A$16:$B$219,2)),"",VLOOKUP(MIN(I66,J66,K66)+X66,計算!$A$16:$B$219,2)),"")</f>
        <v/>
      </c>
      <c r="W66" s="13">
        <f t="shared" si="12"/>
        <v>0</v>
      </c>
      <c r="X66" s="13">
        <v>300</v>
      </c>
    </row>
    <row r="67" spans="1:24" x14ac:dyDescent="0.2">
      <c r="A67" s="11"/>
      <c r="B67" s="34"/>
      <c r="C67" s="11"/>
      <c r="D67" s="11"/>
      <c r="E67" s="11"/>
      <c r="F67" s="11"/>
      <c r="G67" s="11"/>
      <c r="H67" s="53" t="s">
        <v>61</v>
      </c>
      <c r="I67" s="11"/>
      <c r="J67" s="11"/>
      <c r="K67" s="11"/>
      <c r="L67" s="9">
        <f t="shared" si="6"/>
        <v>0</v>
      </c>
      <c r="M67" s="6">
        <f t="shared" si="13"/>
        <v>100</v>
      </c>
      <c r="N67" s="7">
        <f t="shared" si="7"/>
        <v>100</v>
      </c>
      <c r="O67" s="8" t="str">
        <f>IF(COUNTA(A67),IF(ISERROR(VLOOKUP(I67+X67,計算!$A$16:$B$219,2)),"",VLOOKUP(I67+X67,計算!$A$16:$B$219,2)),"")</f>
        <v/>
      </c>
      <c r="P67" s="6">
        <f t="shared" si="14"/>
        <v>100</v>
      </c>
      <c r="Q67" s="7">
        <f t="shared" si="10"/>
        <v>100</v>
      </c>
      <c r="R67" s="8" t="str">
        <f>IF(COUNTA(A67),IF(ISERROR(VLOOKUP(J67+X67,計算!$A$16:$B$219,2)),"",VLOOKUP(J67+X67,計算!$A$16:$B$219,2)),"")</f>
        <v/>
      </c>
      <c r="S67" s="6">
        <f t="shared" si="15"/>
        <v>100</v>
      </c>
      <c r="T67" s="7">
        <f t="shared" si="11"/>
        <v>100</v>
      </c>
      <c r="U67" s="8" t="str">
        <f>IF(COUNTA(A67),IF(ISERROR(VLOOKUP(K67+X67,計算!$A$16:$B$219,2)),"",VLOOKUP(K67+X67,計算!$A$16:$B$219,2)),"")</f>
        <v/>
      </c>
      <c r="V67" s="12" t="str">
        <f>IF(COUNTA(A67),IF(ISERROR(VLOOKUP(MIN(I67,J67,K67)+X67,計算!$A$16:$B$219,2)),"",VLOOKUP(MIN(I67,J67,K67)+X67,計算!$A$16:$B$219,2)),"")</f>
        <v/>
      </c>
      <c r="W67" s="13">
        <f t="shared" si="12"/>
        <v>0</v>
      </c>
      <c r="X67" s="13">
        <v>300</v>
      </c>
    </row>
    <row r="68" spans="1:24" x14ac:dyDescent="0.2">
      <c r="A68" s="11"/>
      <c r="B68" s="34"/>
      <c r="C68" s="11"/>
      <c r="D68" s="11"/>
      <c r="E68" s="11"/>
      <c r="F68" s="11"/>
      <c r="G68" s="11"/>
      <c r="H68" s="53" t="s">
        <v>61</v>
      </c>
      <c r="I68" s="11"/>
      <c r="J68" s="11"/>
      <c r="K68" s="11"/>
      <c r="L68" s="9">
        <f t="shared" si="6"/>
        <v>0</v>
      </c>
      <c r="M68" s="6">
        <f t="shared" si="13"/>
        <v>100</v>
      </c>
      <c r="N68" s="7">
        <f t="shared" si="7"/>
        <v>100</v>
      </c>
      <c r="O68" s="8" t="str">
        <f>IF(COUNTA(A68),IF(ISERROR(VLOOKUP(I68+X68,計算!$A$16:$B$219,2)),"",VLOOKUP(I68+X68,計算!$A$16:$B$219,2)),"")</f>
        <v/>
      </c>
      <c r="P68" s="6">
        <f t="shared" si="14"/>
        <v>100</v>
      </c>
      <c r="Q68" s="7">
        <f t="shared" si="10"/>
        <v>100</v>
      </c>
      <c r="R68" s="8" t="str">
        <f>IF(COUNTA(A68),IF(ISERROR(VLOOKUP(J68+X68,計算!$A$16:$B$219,2)),"",VLOOKUP(J68+X68,計算!$A$16:$B$219,2)),"")</f>
        <v/>
      </c>
      <c r="S68" s="6">
        <f t="shared" si="15"/>
        <v>100</v>
      </c>
      <c r="T68" s="7">
        <f t="shared" si="11"/>
        <v>100</v>
      </c>
      <c r="U68" s="8" t="str">
        <f>IF(COUNTA(A68),IF(ISERROR(VLOOKUP(K68+X68,計算!$A$16:$B$219,2)),"",VLOOKUP(K68+X68,計算!$A$16:$B$219,2)),"")</f>
        <v/>
      </c>
      <c r="V68" s="12" t="str">
        <f>IF(COUNTA(A68),IF(ISERROR(VLOOKUP(MIN(I68,J68,K68)+X68,計算!$A$16:$B$219,2)),"",VLOOKUP(MIN(I68,J68,K68)+X68,計算!$A$16:$B$219,2)),"")</f>
        <v/>
      </c>
      <c r="W68" s="13">
        <f t="shared" si="12"/>
        <v>0</v>
      </c>
      <c r="X68" s="13">
        <v>300</v>
      </c>
    </row>
    <row r="69" spans="1:24" x14ac:dyDescent="0.2">
      <c r="A69" s="11"/>
      <c r="B69" s="34"/>
      <c r="C69" s="11"/>
      <c r="D69" s="11"/>
      <c r="E69" s="11"/>
      <c r="F69" s="11"/>
      <c r="G69" s="11"/>
      <c r="H69" s="53" t="s">
        <v>61</v>
      </c>
      <c r="I69" s="11"/>
      <c r="J69" s="11"/>
      <c r="K69" s="11"/>
      <c r="L69" s="9">
        <f t="shared" si="6"/>
        <v>0</v>
      </c>
      <c r="M69" s="6">
        <f t="shared" si="13"/>
        <v>100</v>
      </c>
      <c r="N69" s="7">
        <f t="shared" si="7"/>
        <v>100</v>
      </c>
      <c r="O69" s="8" t="str">
        <f>IF(COUNTA(A69),IF(ISERROR(VLOOKUP(I69+X69,計算!$A$16:$B$219,2)),"",VLOOKUP(I69+X69,計算!$A$16:$B$219,2)),"")</f>
        <v/>
      </c>
      <c r="P69" s="6">
        <f t="shared" si="14"/>
        <v>100</v>
      </c>
      <c r="Q69" s="7">
        <f t="shared" si="10"/>
        <v>100</v>
      </c>
      <c r="R69" s="8" t="str">
        <f>IF(COUNTA(A69),IF(ISERROR(VLOOKUP(J69+X69,計算!$A$16:$B$219,2)),"",VLOOKUP(J69+X69,計算!$A$16:$B$219,2)),"")</f>
        <v/>
      </c>
      <c r="S69" s="6">
        <f t="shared" si="15"/>
        <v>100</v>
      </c>
      <c r="T69" s="7">
        <f t="shared" si="11"/>
        <v>100</v>
      </c>
      <c r="U69" s="8" t="str">
        <f>IF(COUNTA(A69),IF(ISERROR(VLOOKUP(K69+X69,計算!$A$16:$B$219,2)),"",VLOOKUP(K69+X69,計算!$A$16:$B$219,2)),"")</f>
        <v/>
      </c>
      <c r="V69" s="12" t="str">
        <f>IF(COUNTA(A69),IF(ISERROR(VLOOKUP(MIN(I69,J69,K69)+X69,計算!$A$16:$B$219,2)),"",VLOOKUP(MIN(I69,J69,K69)+X69,計算!$A$16:$B$219,2)),"")</f>
        <v/>
      </c>
      <c r="W69" s="13">
        <f t="shared" si="12"/>
        <v>0</v>
      </c>
      <c r="X69" s="13">
        <v>300</v>
      </c>
    </row>
    <row r="70" spans="1:24" x14ac:dyDescent="0.2">
      <c r="A70" s="11"/>
      <c r="B70" s="34"/>
      <c r="C70" s="11"/>
      <c r="D70" s="11"/>
      <c r="E70" s="11"/>
      <c r="F70" s="11"/>
      <c r="G70" s="11"/>
      <c r="H70" s="53" t="s">
        <v>61</v>
      </c>
      <c r="I70" s="11"/>
      <c r="J70" s="11"/>
      <c r="K70" s="11"/>
      <c r="L70" s="9">
        <f t="shared" si="6"/>
        <v>0</v>
      </c>
      <c r="M70" s="6">
        <f t="shared" ref="M70:M101" si="16">I70+100</f>
        <v>100</v>
      </c>
      <c r="N70" s="7">
        <f t="shared" ref="N70:N133" si="17">IF(RIGHT(M70,1)="1",M70-1,IF(RIGHT(M70,1)="2",M70-2,IF(RIGHT(M70,1)="3",M70-3,IF(RIGHT(M70,1)="4",M70-4,IF(RIGHT(M70,1)="6",M70-1,IF(RIGHT(M70,1)="7",M70-2,IF(RIGHT(M70,1)="8",M70-3,IF(RIGHT(M70,1)="9",M70-4,M70))))))))</f>
        <v>100</v>
      </c>
      <c r="O70" s="8" t="str">
        <f>IF(COUNTA(A70),IF(ISERROR(VLOOKUP(I70+X70,計算!$A$16:$B$219,2)),"",VLOOKUP(I70+X70,計算!$A$16:$B$219,2)),"")</f>
        <v/>
      </c>
      <c r="P70" s="6">
        <f t="shared" ref="P70:P101" si="18">J70+100</f>
        <v>100</v>
      </c>
      <c r="Q70" s="7">
        <f t="shared" si="10"/>
        <v>100</v>
      </c>
      <c r="R70" s="8" t="str">
        <f>IF(COUNTA(A70),IF(ISERROR(VLOOKUP(J70+X70,計算!$A$16:$B$219,2)),"",VLOOKUP(J70+X70,計算!$A$16:$B$219,2)),"")</f>
        <v/>
      </c>
      <c r="S70" s="6">
        <f t="shared" ref="S70:S101" si="19">K70+100</f>
        <v>100</v>
      </c>
      <c r="T70" s="7">
        <f t="shared" si="11"/>
        <v>100</v>
      </c>
      <c r="U70" s="8" t="str">
        <f>IF(COUNTA(A70),IF(ISERROR(VLOOKUP(K70+X70,計算!$A$16:$B$219,2)),"",VLOOKUP(K70+X70,計算!$A$16:$B$219,2)),"")</f>
        <v/>
      </c>
      <c r="V70" s="12" t="str">
        <f>IF(COUNTA(A70),IF(ISERROR(VLOOKUP(MIN(I70,J70,K70)+X70,計算!$A$16:$B$219,2)),"",VLOOKUP(MIN(I70,J70,K70)+X70,計算!$A$16:$B$219,2)),"")</f>
        <v/>
      </c>
      <c r="W70" s="13">
        <f t="shared" si="12"/>
        <v>0</v>
      </c>
      <c r="X70" s="13">
        <v>300</v>
      </c>
    </row>
    <row r="71" spans="1:24" x14ac:dyDescent="0.2">
      <c r="A71" s="11"/>
      <c r="B71" s="34"/>
      <c r="C71" s="11"/>
      <c r="D71" s="11"/>
      <c r="E71" s="11"/>
      <c r="F71" s="11"/>
      <c r="G71" s="11"/>
      <c r="H71" s="53" t="s">
        <v>61</v>
      </c>
      <c r="I71" s="11"/>
      <c r="J71" s="11"/>
      <c r="K71" s="11"/>
      <c r="L71" s="9">
        <f t="shared" ref="L71:L134" si="20">I71+J71+K71</f>
        <v>0</v>
      </c>
      <c r="M71" s="6">
        <f t="shared" si="16"/>
        <v>100</v>
      </c>
      <c r="N71" s="7">
        <f t="shared" si="17"/>
        <v>100</v>
      </c>
      <c r="O71" s="8" t="str">
        <f>IF(COUNTA(A71),IF(ISERROR(VLOOKUP(I71+X71,計算!$A$16:$B$219,2)),"",VLOOKUP(I71+X71,計算!$A$16:$B$219,2)),"")</f>
        <v/>
      </c>
      <c r="P71" s="6">
        <f t="shared" si="18"/>
        <v>100</v>
      </c>
      <c r="Q71" s="7">
        <f t="shared" si="10"/>
        <v>100</v>
      </c>
      <c r="R71" s="8" t="str">
        <f>IF(COUNTA(A71),IF(ISERROR(VLOOKUP(J71+X71,計算!$A$16:$B$219,2)),"",VLOOKUP(J71+X71,計算!$A$16:$B$219,2)),"")</f>
        <v/>
      </c>
      <c r="S71" s="6">
        <f t="shared" si="19"/>
        <v>100</v>
      </c>
      <c r="T71" s="7">
        <f t="shared" si="11"/>
        <v>100</v>
      </c>
      <c r="U71" s="8" t="str">
        <f>IF(COUNTA(A71),IF(ISERROR(VLOOKUP(K71+X71,計算!$A$16:$B$219,2)),"",VLOOKUP(K71+X71,計算!$A$16:$B$219,2)),"")</f>
        <v/>
      </c>
      <c r="V71" s="12" t="str">
        <f>IF(COUNTA(A71),IF(ISERROR(VLOOKUP(MIN(I71,J71,K71)+X71,計算!$A$16:$B$219,2)),"",VLOOKUP(MIN(I71,J71,K71)+X71,計算!$A$16:$B$219,2)),"")</f>
        <v/>
      </c>
      <c r="W71" s="13">
        <f t="shared" si="12"/>
        <v>0</v>
      </c>
      <c r="X71" s="13">
        <v>300</v>
      </c>
    </row>
    <row r="72" spans="1:24" x14ac:dyDescent="0.2">
      <c r="A72" s="11"/>
      <c r="B72" s="34"/>
      <c r="C72" s="11"/>
      <c r="D72" s="11"/>
      <c r="E72" s="11"/>
      <c r="F72" s="11"/>
      <c r="G72" s="11"/>
      <c r="H72" s="53" t="s">
        <v>61</v>
      </c>
      <c r="I72" s="11"/>
      <c r="J72" s="11"/>
      <c r="K72" s="11"/>
      <c r="L72" s="9">
        <f t="shared" si="20"/>
        <v>0</v>
      </c>
      <c r="M72" s="6">
        <f t="shared" si="16"/>
        <v>100</v>
      </c>
      <c r="N72" s="7">
        <f t="shared" si="17"/>
        <v>100</v>
      </c>
      <c r="O72" s="8" t="str">
        <f>IF(COUNTA(A72),IF(ISERROR(VLOOKUP(I72+X72,計算!$A$16:$B$219,2)),"",VLOOKUP(I72+X72,計算!$A$16:$B$219,2)),"")</f>
        <v/>
      </c>
      <c r="P72" s="6">
        <f t="shared" si="18"/>
        <v>100</v>
      </c>
      <c r="Q72" s="7">
        <f t="shared" ref="Q72:Q135" si="21">IF(RIGHT(P72,1)="1",P72-1,IF(RIGHT(P72,1)="2",P72-2,IF(RIGHT(P72,1)="3",P72-3,IF(RIGHT(P72,1)="4",P72-4,IF(RIGHT(P72,1)="6",P72-1,IF(RIGHT(P72,1)="7",P72-2,IF(RIGHT(P72,1)="8",P72-3,IF(RIGHT(P72,1)="9",P72-4,P72))))))))</f>
        <v>100</v>
      </c>
      <c r="R72" s="8" t="str">
        <f>IF(COUNTA(A72),IF(ISERROR(VLOOKUP(J72+X72,計算!$A$16:$B$219,2)),"",VLOOKUP(J72+X72,計算!$A$16:$B$219,2)),"")</f>
        <v/>
      </c>
      <c r="S72" s="6">
        <f t="shared" si="19"/>
        <v>100</v>
      </c>
      <c r="T72" s="7">
        <f t="shared" ref="T72:T135" si="22">IF(RIGHT(S72,1)="1",S72-1,IF(RIGHT(S72,1)="2",S72-2,IF(RIGHT(S72,1)="3",S72-3,IF(RIGHT(S72,1)="4",S72-4,IF(RIGHT(S72,1)="6",S72-1,IF(RIGHT(S72,1)="7",S72-2,IF(RIGHT(S72,1)="8",S72-3,IF(RIGHT(S72,1)="9",S72-4,S72))))))))</f>
        <v>100</v>
      </c>
      <c r="U72" s="8" t="str">
        <f>IF(COUNTA(A72),IF(ISERROR(VLOOKUP(K72+X72,計算!$A$16:$B$219,2)),"",VLOOKUP(K72+X72,計算!$A$16:$B$219,2)),"")</f>
        <v/>
      </c>
      <c r="V72" s="12" t="str">
        <f>IF(COUNTA(A72),IF(ISERROR(VLOOKUP(MIN(I72,J72,K72)+X72,計算!$A$16:$B$219,2)),"",VLOOKUP(MIN(I72,J72,K72)+X72,計算!$A$16:$B$219,2)),"")</f>
        <v/>
      </c>
      <c r="W72" s="13">
        <f t="shared" ref="W72:W135" si="23">IF(H72="上級",0,1)</f>
        <v>0</v>
      </c>
      <c r="X72" s="13">
        <v>300</v>
      </c>
    </row>
    <row r="73" spans="1:24" x14ac:dyDescent="0.2">
      <c r="A73" s="11"/>
      <c r="B73" s="34"/>
      <c r="C73" s="11"/>
      <c r="D73" s="11"/>
      <c r="E73" s="11"/>
      <c r="F73" s="11"/>
      <c r="G73" s="11"/>
      <c r="H73" s="53" t="s">
        <v>61</v>
      </c>
      <c r="I73" s="11"/>
      <c r="J73" s="11"/>
      <c r="K73" s="11"/>
      <c r="L73" s="9">
        <f t="shared" si="20"/>
        <v>0</v>
      </c>
      <c r="M73" s="6">
        <f t="shared" si="16"/>
        <v>100</v>
      </c>
      <c r="N73" s="7">
        <f t="shared" si="17"/>
        <v>100</v>
      </c>
      <c r="O73" s="8" t="str">
        <f>IF(COUNTA(A73),IF(ISERROR(VLOOKUP(I73+X73,計算!$A$16:$B$219,2)),"",VLOOKUP(I73+X73,計算!$A$16:$B$219,2)),"")</f>
        <v/>
      </c>
      <c r="P73" s="6">
        <f t="shared" si="18"/>
        <v>100</v>
      </c>
      <c r="Q73" s="7">
        <f t="shared" si="21"/>
        <v>100</v>
      </c>
      <c r="R73" s="8" t="str">
        <f>IF(COUNTA(A73),IF(ISERROR(VLOOKUP(J73+X73,計算!$A$16:$B$219,2)),"",VLOOKUP(J73+X73,計算!$A$16:$B$219,2)),"")</f>
        <v/>
      </c>
      <c r="S73" s="6">
        <f t="shared" si="19"/>
        <v>100</v>
      </c>
      <c r="T73" s="7">
        <f t="shared" si="22"/>
        <v>100</v>
      </c>
      <c r="U73" s="8" t="str">
        <f>IF(COUNTA(A73),IF(ISERROR(VLOOKUP(K73+X73,計算!$A$16:$B$219,2)),"",VLOOKUP(K73+X73,計算!$A$16:$B$219,2)),"")</f>
        <v/>
      </c>
      <c r="V73" s="12" t="str">
        <f>IF(COUNTA(A73),IF(ISERROR(VLOOKUP(MIN(I73,J73,K73)+X73,計算!$A$16:$B$219,2)),"",VLOOKUP(MIN(I73,J73,K73)+X73,計算!$A$16:$B$219,2)),"")</f>
        <v/>
      </c>
      <c r="W73" s="13">
        <f t="shared" si="23"/>
        <v>0</v>
      </c>
      <c r="X73" s="13">
        <v>300</v>
      </c>
    </row>
    <row r="74" spans="1:24" x14ac:dyDescent="0.2">
      <c r="A74" s="11"/>
      <c r="B74" s="34"/>
      <c r="C74" s="11"/>
      <c r="D74" s="11"/>
      <c r="E74" s="11"/>
      <c r="F74" s="11"/>
      <c r="G74" s="11"/>
      <c r="H74" s="53" t="s">
        <v>61</v>
      </c>
      <c r="I74" s="11"/>
      <c r="J74" s="11"/>
      <c r="K74" s="11"/>
      <c r="L74" s="9">
        <f t="shared" si="20"/>
        <v>0</v>
      </c>
      <c r="M74" s="6">
        <f t="shared" si="16"/>
        <v>100</v>
      </c>
      <c r="N74" s="7">
        <f t="shared" si="17"/>
        <v>100</v>
      </c>
      <c r="O74" s="8" t="str">
        <f>IF(COUNTA(A74),IF(ISERROR(VLOOKUP(I74+X74,計算!$A$16:$B$219,2)),"",VLOOKUP(I74+X74,計算!$A$16:$B$219,2)),"")</f>
        <v/>
      </c>
      <c r="P74" s="6">
        <f t="shared" si="18"/>
        <v>100</v>
      </c>
      <c r="Q74" s="7">
        <f t="shared" si="21"/>
        <v>100</v>
      </c>
      <c r="R74" s="8" t="str">
        <f>IF(COUNTA(A74),IF(ISERROR(VLOOKUP(J74+X74,計算!$A$16:$B$219,2)),"",VLOOKUP(J74+X74,計算!$A$16:$B$219,2)),"")</f>
        <v/>
      </c>
      <c r="S74" s="6">
        <f t="shared" si="19"/>
        <v>100</v>
      </c>
      <c r="T74" s="7">
        <f t="shared" si="22"/>
        <v>100</v>
      </c>
      <c r="U74" s="8" t="str">
        <f>IF(COUNTA(A74),IF(ISERROR(VLOOKUP(K74+X74,計算!$A$16:$B$219,2)),"",VLOOKUP(K74+X74,計算!$A$16:$B$219,2)),"")</f>
        <v/>
      </c>
      <c r="V74" s="12" t="str">
        <f>IF(COUNTA(A74),IF(ISERROR(VLOOKUP(MIN(I74,J74,K74)+X74,計算!$A$16:$B$219,2)),"",VLOOKUP(MIN(I74,J74,K74)+X74,計算!$A$16:$B$219,2)),"")</f>
        <v/>
      </c>
      <c r="W74" s="13">
        <f t="shared" si="23"/>
        <v>0</v>
      </c>
      <c r="X74" s="13">
        <v>300</v>
      </c>
    </row>
    <row r="75" spans="1:24" x14ac:dyDescent="0.2">
      <c r="A75" s="11"/>
      <c r="B75" s="34"/>
      <c r="C75" s="11"/>
      <c r="D75" s="11"/>
      <c r="E75" s="11"/>
      <c r="F75" s="11"/>
      <c r="G75" s="11"/>
      <c r="H75" s="53" t="s">
        <v>61</v>
      </c>
      <c r="I75" s="11"/>
      <c r="J75" s="11"/>
      <c r="K75" s="11"/>
      <c r="L75" s="9">
        <f t="shared" si="20"/>
        <v>0</v>
      </c>
      <c r="M75" s="6">
        <f t="shared" si="16"/>
        <v>100</v>
      </c>
      <c r="N75" s="7">
        <f t="shared" si="17"/>
        <v>100</v>
      </c>
      <c r="O75" s="8" t="str">
        <f>IF(COUNTA(A75),IF(ISERROR(VLOOKUP(I75+X75,計算!$A$16:$B$219,2)),"",VLOOKUP(I75+X75,計算!$A$16:$B$219,2)),"")</f>
        <v/>
      </c>
      <c r="P75" s="6">
        <f t="shared" si="18"/>
        <v>100</v>
      </c>
      <c r="Q75" s="7">
        <f t="shared" si="21"/>
        <v>100</v>
      </c>
      <c r="R75" s="8" t="str">
        <f>IF(COUNTA(A75),IF(ISERROR(VLOOKUP(J75+X75,計算!$A$16:$B$219,2)),"",VLOOKUP(J75+X75,計算!$A$16:$B$219,2)),"")</f>
        <v/>
      </c>
      <c r="S75" s="6">
        <f t="shared" si="19"/>
        <v>100</v>
      </c>
      <c r="T75" s="7">
        <f t="shared" si="22"/>
        <v>100</v>
      </c>
      <c r="U75" s="8" t="str">
        <f>IF(COUNTA(A75),IF(ISERROR(VLOOKUP(K75+X75,計算!$A$16:$B$219,2)),"",VLOOKUP(K75+X75,計算!$A$16:$B$219,2)),"")</f>
        <v/>
      </c>
      <c r="V75" s="12" t="str">
        <f>IF(COUNTA(A75),IF(ISERROR(VLOOKUP(MIN(I75,J75,K75)+X75,計算!$A$16:$B$219,2)),"",VLOOKUP(MIN(I75,J75,K75)+X75,計算!$A$16:$B$219,2)),"")</f>
        <v/>
      </c>
      <c r="W75" s="13">
        <f t="shared" si="23"/>
        <v>0</v>
      </c>
      <c r="X75" s="13">
        <v>300</v>
      </c>
    </row>
    <row r="76" spans="1:24" x14ac:dyDescent="0.2">
      <c r="A76" s="11"/>
      <c r="B76" s="34"/>
      <c r="C76" s="11"/>
      <c r="D76" s="11"/>
      <c r="E76" s="11"/>
      <c r="F76" s="11"/>
      <c r="G76" s="11"/>
      <c r="H76" s="53" t="s">
        <v>61</v>
      </c>
      <c r="I76" s="11"/>
      <c r="J76" s="11"/>
      <c r="K76" s="11"/>
      <c r="L76" s="9">
        <f t="shared" si="20"/>
        <v>0</v>
      </c>
      <c r="M76" s="6">
        <f t="shared" si="16"/>
        <v>100</v>
      </c>
      <c r="N76" s="7">
        <f t="shared" si="17"/>
        <v>100</v>
      </c>
      <c r="O76" s="8" t="str">
        <f>IF(COUNTA(A76),IF(ISERROR(VLOOKUP(I76+X76,計算!$A$16:$B$219,2)),"",VLOOKUP(I76+X76,計算!$A$16:$B$219,2)),"")</f>
        <v/>
      </c>
      <c r="P76" s="6">
        <f t="shared" si="18"/>
        <v>100</v>
      </c>
      <c r="Q76" s="7">
        <f t="shared" si="21"/>
        <v>100</v>
      </c>
      <c r="R76" s="8" t="str">
        <f>IF(COUNTA(A76),IF(ISERROR(VLOOKUP(J76+X76,計算!$A$16:$B$219,2)),"",VLOOKUP(J76+X76,計算!$A$16:$B$219,2)),"")</f>
        <v/>
      </c>
      <c r="S76" s="6">
        <f t="shared" si="19"/>
        <v>100</v>
      </c>
      <c r="T76" s="7">
        <f t="shared" si="22"/>
        <v>100</v>
      </c>
      <c r="U76" s="8" t="str">
        <f>IF(COUNTA(A76),IF(ISERROR(VLOOKUP(K76+X76,計算!$A$16:$B$219,2)),"",VLOOKUP(K76+X76,計算!$A$16:$B$219,2)),"")</f>
        <v/>
      </c>
      <c r="V76" s="12" t="str">
        <f>IF(COUNTA(A76),IF(ISERROR(VLOOKUP(MIN(I76,J76,K76)+X76,計算!$A$16:$B$219,2)),"",VLOOKUP(MIN(I76,J76,K76)+X76,計算!$A$16:$B$219,2)),"")</f>
        <v/>
      </c>
      <c r="W76" s="13">
        <f t="shared" si="23"/>
        <v>0</v>
      </c>
      <c r="X76" s="13">
        <v>300</v>
      </c>
    </row>
    <row r="77" spans="1:24" x14ac:dyDescent="0.2">
      <c r="A77" s="11"/>
      <c r="B77" s="34"/>
      <c r="C77" s="11"/>
      <c r="D77" s="11"/>
      <c r="E77" s="11"/>
      <c r="F77" s="11"/>
      <c r="G77" s="11"/>
      <c r="H77" s="53" t="s">
        <v>61</v>
      </c>
      <c r="I77" s="11"/>
      <c r="J77" s="11"/>
      <c r="K77" s="11"/>
      <c r="L77" s="9">
        <f t="shared" si="20"/>
        <v>0</v>
      </c>
      <c r="M77" s="6">
        <f t="shared" si="16"/>
        <v>100</v>
      </c>
      <c r="N77" s="7">
        <f t="shared" si="17"/>
        <v>100</v>
      </c>
      <c r="O77" s="8" t="str">
        <f>IF(COUNTA(A77),IF(ISERROR(VLOOKUP(I77+X77,計算!$A$16:$B$219,2)),"",VLOOKUP(I77+X77,計算!$A$16:$B$219,2)),"")</f>
        <v/>
      </c>
      <c r="P77" s="6">
        <f t="shared" si="18"/>
        <v>100</v>
      </c>
      <c r="Q77" s="7">
        <f t="shared" si="21"/>
        <v>100</v>
      </c>
      <c r="R77" s="8" t="str">
        <f>IF(COUNTA(A77),IF(ISERROR(VLOOKUP(J77+X77,計算!$A$16:$B$219,2)),"",VLOOKUP(J77+X77,計算!$A$16:$B$219,2)),"")</f>
        <v/>
      </c>
      <c r="S77" s="6">
        <f t="shared" si="19"/>
        <v>100</v>
      </c>
      <c r="T77" s="7">
        <f t="shared" si="22"/>
        <v>100</v>
      </c>
      <c r="U77" s="8" t="str">
        <f>IF(COUNTA(A77),IF(ISERROR(VLOOKUP(K77+X77,計算!$A$16:$B$219,2)),"",VLOOKUP(K77+X77,計算!$A$16:$B$219,2)),"")</f>
        <v/>
      </c>
      <c r="V77" s="12" t="str">
        <f>IF(COUNTA(A77),IF(ISERROR(VLOOKUP(MIN(I77,J77,K77)+X77,計算!$A$16:$B$219,2)),"",VLOOKUP(MIN(I77,J77,K77)+X77,計算!$A$16:$B$219,2)),"")</f>
        <v/>
      </c>
      <c r="W77" s="13">
        <f t="shared" si="23"/>
        <v>0</v>
      </c>
      <c r="X77" s="13">
        <v>300</v>
      </c>
    </row>
    <row r="78" spans="1:24" x14ac:dyDescent="0.2">
      <c r="A78" s="11"/>
      <c r="B78" s="34"/>
      <c r="C78" s="11"/>
      <c r="D78" s="11"/>
      <c r="E78" s="11"/>
      <c r="F78" s="11"/>
      <c r="G78" s="11"/>
      <c r="H78" s="53" t="s">
        <v>61</v>
      </c>
      <c r="I78" s="11"/>
      <c r="J78" s="11"/>
      <c r="K78" s="11"/>
      <c r="L78" s="9">
        <f t="shared" si="20"/>
        <v>0</v>
      </c>
      <c r="M78" s="6">
        <f t="shared" si="16"/>
        <v>100</v>
      </c>
      <c r="N78" s="7">
        <f t="shared" si="17"/>
        <v>100</v>
      </c>
      <c r="O78" s="8" t="str">
        <f>IF(COUNTA(A78),IF(ISERROR(VLOOKUP(I78+X78,計算!$A$16:$B$219,2)),"",VLOOKUP(I78+X78,計算!$A$16:$B$219,2)),"")</f>
        <v/>
      </c>
      <c r="P78" s="6">
        <f t="shared" si="18"/>
        <v>100</v>
      </c>
      <c r="Q78" s="7">
        <f t="shared" si="21"/>
        <v>100</v>
      </c>
      <c r="R78" s="8" t="str">
        <f>IF(COUNTA(A78),IF(ISERROR(VLOOKUP(J78+X78,計算!$A$16:$B$219,2)),"",VLOOKUP(J78+X78,計算!$A$16:$B$219,2)),"")</f>
        <v/>
      </c>
      <c r="S78" s="6">
        <f t="shared" si="19"/>
        <v>100</v>
      </c>
      <c r="T78" s="7">
        <f t="shared" si="22"/>
        <v>100</v>
      </c>
      <c r="U78" s="8" t="str">
        <f>IF(COUNTA(A78),IF(ISERROR(VLOOKUP(K78+X78,計算!$A$16:$B$219,2)),"",VLOOKUP(K78+X78,計算!$A$16:$B$219,2)),"")</f>
        <v/>
      </c>
      <c r="V78" s="12" t="str">
        <f>IF(COUNTA(A78),IF(ISERROR(VLOOKUP(MIN(I78,J78,K78)+X78,計算!$A$16:$B$219,2)),"",VLOOKUP(MIN(I78,J78,K78)+X78,計算!$A$16:$B$219,2)),"")</f>
        <v/>
      </c>
      <c r="W78" s="13">
        <f t="shared" si="23"/>
        <v>0</v>
      </c>
      <c r="X78" s="13">
        <v>300</v>
      </c>
    </row>
    <row r="79" spans="1:24" x14ac:dyDescent="0.2">
      <c r="A79" s="11"/>
      <c r="B79" s="34"/>
      <c r="C79" s="11"/>
      <c r="D79" s="11"/>
      <c r="E79" s="11"/>
      <c r="F79" s="11"/>
      <c r="G79" s="11"/>
      <c r="H79" s="53" t="s">
        <v>61</v>
      </c>
      <c r="I79" s="11"/>
      <c r="J79" s="11"/>
      <c r="K79" s="11"/>
      <c r="L79" s="9">
        <f t="shared" si="20"/>
        <v>0</v>
      </c>
      <c r="M79" s="6">
        <f t="shared" si="16"/>
        <v>100</v>
      </c>
      <c r="N79" s="7">
        <f t="shared" si="17"/>
        <v>100</v>
      </c>
      <c r="O79" s="8" t="str">
        <f>IF(COUNTA(A79),IF(ISERROR(VLOOKUP(I79+X79,計算!$A$16:$B$219,2)),"",VLOOKUP(I79+X79,計算!$A$16:$B$219,2)),"")</f>
        <v/>
      </c>
      <c r="P79" s="6">
        <f t="shared" si="18"/>
        <v>100</v>
      </c>
      <c r="Q79" s="7">
        <f t="shared" si="21"/>
        <v>100</v>
      </c>
      <c r="R79" s="8" t="str">
        <f>IF(COUNTA(A79),IF(ISERROR(VLOOKUP(J79+X79,計算!$A$16:$B$219,2)),"",VLOOKUP(J79+X79,計算!$A$16:$B$219,2)),"")</f>
        <v/>
      </c>
      <c r="S79" s="6">
        <f t="shared" si="19"/>
        <v>100</v>
      </c>
      <c r="T79" s="7">
        <f t="shared" si="22"/>
        <v>100</v>
      </c>
      <c r="U79" s="8" t="str">
        <f>IF(COUNTA(A79),IF(ISERROR(VLOOKUP(K79+X79,計算!$A$16:$B$219,2)),"",VLOOKUP(K79+X79,計算!$A$16:$B$219,2)),"")</f>
        <v/>
      </c>
      <c r="V79" s="12" t="str">
        <f>IF(COUNTA(A79),IF(ISERROR(VLOOKUP(MIN(I79,J79,K79)+X79,計算!$A$16:$B$219,2)),"",VLOOKUP(MIN(I79,J79,K79)+X79,計算!$A$16:$B$219,2)),"")</f>
        <v/>
      </c>
      <c r="W79" s="13">
        <f t="shared" si="23"/>
        <v>0</v>
      </c>
      <c r="X79" s="13">
        <v>300</v>
      </c>
    </row>
    <row r="80" spans="1:24" x14ac:dyDescent="0.2">
      <c r="A80" s="11"/>
      <c r="B80" s="34"/>
      <c r="C80" s="11"/>
      <c r="D80" s="11"/>
      <c r="E80" s="11"/>
      <c r="F80" s="11"/>
      <c r="G80" s="11"/>
      <c r="H80" s="53" t="s">
        <v>61</v>
      </c>
      <c r="I80" s="11"/>
      <c r="J80" s="11"/>
      <c r="K80" s="11"/>
      <c r="L80" s="9">
        <f t="shared" si="20"/>
        <v>0</v>
      </c>
      <c r="M80" s="6">
        <f t="shared" si="16"/>
        <v>100</v>
      </c>
      <c r="N80" s="7">
        <f t="shared" si="17"/>
        <v>100</v>
      </c>
      <c r="O80" s="8" t="str">
        <f>IF(COUNTA(A80),IF(ISERROR(VLOOKUP(I80+X80,計算!$A$16:$B$219,2)),"",VLOOKUP(I80+X80,計算!$A$16:$B$219,2)),"")</f>
        <v/>
      </c>
      <c r="P80" s="6">
        <f t="shared" si="18"/>
        <v>100</v>
      </c>
      <c r="Q80" s="7">
        <f t="shared" si="21"/>
        <v>100</v>
      </c>
      <c r="R80" s="8" t="str">
        <f>IF(COUNTA(A80),IF(ISERROR(VLOOKUP(J80+X80,計算!$A$16:$B$219,2)),"",VLOOKUP(J80+X80,計算!$A$16:$B$219,2)),"")</f>
        <v/>
      </c>
      <c r="S80" s="6">
        <f t="shared" si="19"/>
        <v>100</v>
      </c>
      <c r="T80" s="7">
        <f t="shared" si="22"/>
        <v>100</v>
      </c>
      <c r="U80" s="8" t="str">
        <f>IF(COUNTA(A80),IF(ISERROR(VLOOKUP(K80+X80,計算!$A$16:$B$219,2)),"",VLOOKUP(K80+X80,計算!$A$16:$B$219,2)),"")</f>
        <v/>
      </c>
      <c r="V80" s="12" t="str">
        <f>IF(COUNTA(A80),IF(ISERROR(VLOOKUP(MIN(I80,J80,K80)+X80,計算!$A$16:$B$219,2)),"",VLOOKUP(MIN(I80,J80,K80)+X80,計算!$A$16:$B$219,2)),"")</f>
        <v/>
      </c>
      <c r="W80" s="13">
        <f t="shared" si="23"/>
        <v>0</v>
      </c>
      <c r="X80" s="13">
        <v>300</v>
      </c>
    </row>
    <row r="81" spans="1:24" x14ac:dyDescent="0.2">
      <c r="A81" s="11"/>
      <c r="B81" s="34"/>
      <c r="C81" s="11"/>
      <c r="D81" s="11"/>
      <c r="E81" s="11"/>
      <c r="F81" s="11"/>
      <c r="G81" s="11"/>
      <c r="H81" s="53" t="s">
        <v>61</v>
      </c>
      <c r="I81" s="11"/>
      <c r="J81" s="11"/>
      <c r="K81" s="11"/>
      <c r="L81" s="9">
        <f t="shared" si="20"/>
        <v>0</v>
      </c>
      <c r="M81" s="6">
        <f t="shared" si="16"/>
        <v>100</v>
      </c>
      <c r="N81" s="7">
        <f t="shared" si="17"/>
        <v>100</v>
      </c>
      <c r="O81" s="8" t="str">
        <f>IF(COUNTA(A81),IF(ISERROR(VLOOKUP(I81+X81,計算!$A$16:$B$219,2)),"",VLOOKUP(I81+X81,計算!$A$16:$B$219,2)),"")</f>
        <v/>
      </c>
      <c r="P81" s="6">
        <f t="shared" si="18"/>
        <v>100</v>
      </c>
      <c r="Q81" s="7">
        <f t="shared" si="21"/>
        <v>100</v>
      </c>
      <c r="R81" s="8" t="str">
        <f>IF(COUNTA(A81),IF(ISERROR(VLOOKUP(J81+X81,計算!$A$16:$B$219,2)),"",VLOOKUP(J81+X81,計算!$A$16:$B$219,2)),"")</f>
        <v/>
      </c>
      <c r="S81" s="6">
        <f t="shared" si="19"/>
        <v>100</v>
      </c>
      <c r="T81" s="7">
        <f t="shared" si="22"/>
        <v>100</v>
      </c>
      <c r="U81" s="8" t="str">
        <f>IF(COUNTA(A81),IF(ISERROR(VLOOKUP(K81+X81,計算!$A$16:$B$219,2)),"",VLOOKUP(K81+X81,計算!$A$16:$B$219,2)),"")</f>
        <v/>
      </c>
      <c r="V81" s="12" t="str">
        <f>IF(COUNTA(A81),IF(ISERROR(VLOOKUP(MIN(I81,J81,K81)+X81,計算!$A$16:$B$219,2)),"",VLOOKUP(MIN(I81,J81,K81)+X81,計算!$A$16:$B$219,2)),"")</f>
        <v/>
      </c>
      <c r="W81" s="13">
        <f t="shared" si="23"/>
        <v>0</v>
      </c>
      <c r="X81" s="13">
        <v>300</v>
      </c>
    </row>
    <row r="82" spans="1:24" x14ac:dyDescent="0.2">
      <c r="A82" s="11"/>
      <c r="B82" s="34"/>
      <c r="C82" s="11"/>
      <c r="D82" s="11"/>
      <c r="E82" s="11"/>
      <c r="F82" s="11"/>
      <c r="G82" s="11"/>
      <c r="H82" s="53" t="s">
        <v>61</v>
      </c>
      <c r="I82" s="11"/>
      <c r="J82" s="11"/>
      <c r="K82" s="11"/>
      <c r="L82" s="9">
        <f t="shared" si="20"/>
        <v>0</v>
      </c>
      <c r="M82" s="6">
        <f t="shared" si="16"/>
        <v>100</v>
      </c>
      <c r="N82" s="7">
        <f t="shared" si="17"/>
        <v>100</v>
      </c>
      <c r="O82" s="8" t="str">
        <f>IF(COUNTA(A82),IF(ISERROR(VLOOKUP(I82+X82,計算!$A$16:$B$219,2)),"",VLOOKUP(I82+X82,計算!$A$16:$B$219,2)),"")</f>
        <v/>
      </c>
      <c r="P82" s="6">
        <f t="shared" si="18"/>
        <v>100</v>
      </c>
      <c r="Q82" s="7">
        <f t="shared" si="21"/>
        <v>100</v>
      </c>
      <c r="R82" s="8" t="str">
        <f>IF(COUNTA(A82),IF(ISERROR(VLOOKUP(J82+X82,計算!$A$16:$B$219,2)),"",VLOOKUP(J82+X82,計算!$A$16:$B$219,2)),"")</f>
        <v/>
      </c>
      <c r="S82" s="6">
        <f t="shared" si="19"/>
        <v>100</v>
      </c>
      <c r="T82" s="7">
        <f t="shared" si="22"/>
        <v>100</v>
      </c>
      <c r="U82" s="8" t="str">
        <f>IF(COUNTA(A82),IF(ISERROR(VLOOKUP(K82+X82,計算!$A$16:$B$219,2)),"",VLOOKUP(K82+X82,計算!$A$16:$B$219,2)),"")</f>
        <v/>
      </c>
      <c r="V82" s="12" t="str">
        <f>IF(COUNTA(A82),IF(ISERROR(VLOOKUP(MIN(I82,J82,K82)+X82,計算!$A$16:$B$219,2)),"",VLOOKUP(MIN(I82,J82,K82)+X82,計算!$A$16:$B$219,2)),"")</f>
        <v/>
      </c>
      <c r="W82" s="13">
        <f t="shared" si="23"/>
        <v>0</v>
      </c>
      <c r="X82" s="13">
        <v>300</v>
      </c>
    </row>
    <row r="83" spans="1:24" x14ac:dyDescent="0.2">
      <c r="A83" s="11"/>
      <c r="B83" s="34"/>
      <c r="C83" s="11"/>
      <c r="D83" s="11"/>
      <c r="E83" s="11"/>
      <c r="F83" s="11"/>
      <c r="G83" s="11"/>
      <c r="H83" s="53" t="s">
        <v>61</v>
      </c>
      <c r="I83" s="11"/>
      <c r="J83" s="11"/>
      <c r="K83" s="11"/>
      <c r="L83" s="9">
        <f t="shared" si="20"/>
        <v>0</v>
      </c>
      <c r="M83" s="6">
        <f t="shared" si="16"/>
        <v>100</v>
      </c>
      <c r="N83" s="7">
        <f t="shared" si="17"/>
        <v>100</v>
      </c>
      <c r="O83" s="8" t="str">
        <f>IF(COUNTA(A83),IF(ISERROR(VLOOKUP(I83+X83,計算!$A$16:$B$219,2)),"",VLOOKUP(I83+X83,計算!$A$16:$B$219,2)),"")</f>
        <v/>
      </c>
      <c r="P83" s="6">
        <f t="shared" si="18"/>
        <v>100</v>
      </c>
      <c r="Q83" s="7">
        <f t="shared" si="21"/>
        <v>100</v>
      </c>
      <c r="R83" s="8" t="str">
        <f>IF(COUNTA(A83),IF(ISERROR(VLOOKUP(J83+X83,計算!$A$16:$B$219,2)),"",VLOOKUP(J83+X83,計算!$A$16:$B$219,2)),"")</f>
        <v/>
      </c>
      <c r="S83" s="6">
        <f t="shared" si="19"/>
        <v>100</v>
      </c>
      <c r="T83" s="7">
        <f t="shared" si="22"/>
        <v>100</v>
      </c>
      <c r="U83" s="8" t="str">
        <f>IF(COUNTA(A83),IF(ISERROR(VLOOKUP(K83+X83,計算!$A$16:$B$219,2)),"",VLOOKUP(K83+X83,計算!$A$16:$B$219,2)),"")</f>
        <v/>
      </c>
      <c r="V83" s="12" t="str">
        <f>IF(COUNTA(A83),IF(ISERROR(VLOOKUP(MIN(I83,J83,K83)+X83,計算!$A$16:$B$219,2)),"",VLOOKUP(MIN(I83,J83,K83)+X83,計算!$A$16:$B$219,2)),"")</f>
        <v/>
      </c>
      <c r="W83" s="13">
        <f t="shared" si="23"/>
        <v>0</v>
      </c>
      <c r="X83" s="13">
        <v>300</v>
      </c>
    </row>
    <row r="84" spans="1:24" x14ac:dyDescent="0.2">
      <c r="A84" s="11"/>
      <c r="B84" s="34"/>
      <c r="C84" s="11"/>
      <c r="D84" s="11"/>
      <c r="E84" s="11"/>
      <c r="F84" s="11"/>
      <c r="G84" s="11"/>
      <c r="H84" s="53" t="s">
        <v>61</v>
      </c>
      <c r="I84" s="11"/>
      <c r="J84" s="11"/>
      <c r="K84" s="11"/>
      <c r="L84" s="9">
        <f t="shared" si="20"/>
        <v>0</v>
      </c>
      <c r="M84" s="6">
        <f t="shared" si="16"/>
        <v>100</v>
      </c>
      <c r="N84" s="7">
        <f t="shared" si="17"/>
        <v>100</v>
      </c>
      <c r="O84" s="8" t="str">
        <f>IF(COUNTA(A84),IF(ISERROR(VLOOKUP(I84+X84,計算!$A$16:$B$219,2)),"",VLOOKUP(I84+X84,計算!$A$16:$B$219,2)),"")</f>
        <v/>
      </c>
      <c r="P84" s="6">
        <f t="shared" si="18"/>
        <v>100</v>
      </c>
      <c r="Q84" s="7">
        <f t="shared" si="21"/>
        <v>100</v>
      </c>
      <c r="R84" s="8" t="str">
        <f>IF(COUNTA(A84),IF(ISERROR(VLOOKUP(J84+X84,計算!$A$16:$B$219,2)),"",VLOOKUP(J84+X84,計算!$A$16:$B$219,2)),"")</f>
        <v/>
      </c>
      <c r="S84" s="6">
        <f t="shared" si="19"/>
        <v>100</v>
      </c>
      <c r="T84" s="7">
        <f t="shared" si="22"/>
        <v>100</v>
      </c>
      <c r="U84" s="8" t="str">
        <f>IF(COUNTA(A84),IF(ISERROR(VLOOKUP(K84+X84,計算!$A$16:$B$219,2)),"",VLOOKUP(K84+X84,計算!$A$16:$B$219,2)),"")</f>
        <v/>
      </c>
      <c r="V84" s="12" t="str">
        <f>IF(COUNTA(A84),IF(ISERROR(VLOOKUP(MIN(I84,J84,K84)+X84,計算!$A$16:$B$219,2)),"",VLOOKUP(MIN(I84,J84,K84)+X84,計算!$A$16:$B$219,2)),"")</f>
        <v/>
      </c>
      <c r="W84" s="13">
        <f t="shared" si="23"/>
        <v>0</v>
      </c>
      <c r="X84" s="13">
        <v>300</v>
      </c>
    </row>
    <row r="85" spans="1:24" x14ac:dyDescent="0.2">
      <c r="A85" s="11"/>
      <c r="B85" s="34"/>
      <c r="C85" s="11"/>
      <c r="D85" s="11"/>
      <c r="E85" s="11"/>
      <c r="F85" s="11"/>
      <c r="G85" s="11"/>
      <c r="H85" s="53" t="s">
        <v>61</v>
      </c>
      <c r="I85" s="11"/>
      <c r="J85" s="11"/>
      <c r="K85" s="11"/>
      <c r="L85" s="9">
        <f t="shared" si="20"/>
        <v>0</v>
      </c>
      <c r="M85" s="6">
        <f t="shared" si="16"/>
        <v>100</v>
      </c>
      <c r="N85" s="7">
        <f t="shared" si="17"/>
        <v>100</v>
      </c>
      <c r="O85" s="8" t="str">
        <f>IF(COUNTA(A85),IF(ISERROR(VLOOKUP(I85+X85,計算!$A$16:$B$219,2)),"",VLOOKUP(I85+X85,計算!$A$16:$B$219,2)),"")</f>
        <v/>
      </c>
      <c r="P85" s="6">
        <f t="shared" si="18"/>
        <v>100</v>
      </c>
      <c r="Q85" s="7">
        <f t="shared" si="21"/>
        <v>100</v>
      </c>
      <c r="R85" s="8" t="str">
        <f>IF(COUNTA(A85),IF(ISERROR(VLOOKUP(J85+X85,計算!$A$16:$B$219,2)),"",VLOOKUP(J85+X85,計算!$A$16:$B$219,2)),"")</f>
        <v/>
      </c>
      <c r="S85" s="6">
        <f t="shared" si="19"/>
        <v>100</v>
      </c>
      <c r="T85" s="7">
        <f t="shared" si="22"/>
        <v>100</v>
      </c>
      <c r="U85" s="8" t="str">
        <f>IF(COUNTA(A85),IF(ISERROR(VLOOKUP(K85+X85,計算!$A$16:$B$219,2)),"",VLOOKUP(K85+X85,計算!$A$16:$B$219,2)),"")</f>
        <v/>
      </c>
      <c r="V85" s="12" t="str">
        <f>IF(COUNTA(A85),IF(ISERROR(VLOOKUP(MIN(I85,J85,K85)+X85,計算!$A$16:$B$219,2)),"",VLOOKUP(MIN(I85,J85,K85)+X85,計算!$A$16:$B$219,2)),"")</f>
        <v/>
      </c>
      <c r="W85" s="13">
        <f t="shared" si="23"/>
        <v>0</v>
      </c>
      <c r="X85" s="13">
        <v>300</v>
      </c>
    </row>
    <row r="86" spans="1:24" x14ac:dyDescent="0.2">
      <c r="A86" s="11"/>
      <c r="B86" s="34"/>
      <c r="C86" s="11"/>
      <c r="D86" s="11"/>
      <c r="E86" s="11"/>
      <c r="F86" s="11"/>
      <c r="G86" s="11"/>
      <c r="H86" s="53" t="s">
        <v>61</v>
      </c>
      <c r="I86" s="11"/>
      <c r="J86" s="11"/>
      <c r="K86" s="11"/>
      <c r="L86" s="9">
        <f t="shared" si="20"/>
        <v>0</v>
      </c>
      <c r="M86" s="6">
        <f t="shared" si="16"/>
        <v>100</v>
      </c>
      <c r="N86" s="7">
        <f t="shared" si="17"/>
        <v>100</v>
      </c>
      <c r="O86" s="8" t="str">
        <f>IF(COUNTA(A86),IF(ISERROR(VLOOKUP(I86+X86,計算!$A$16:$B$219,2)),"",VLOOKUP(I86+X86,計算!$A$16:$B$219,2)),"")</f>
        <v/>
      </c>
      <c r="P86" s="6">
        <f t="shared" si="18"/>
        <v>100</v>
      </c>
      <c r="Q86" s="7">
        <f t="shared" si="21"/>
        <v>100</v>
      </c>
      <c r="R86" s="8" t="str">
        <f>IF(COUNTA(A86),IF(ISERROR(VLOOKUP(J86+X86,計算!$A$16:$B$219,2)),"",VLOOKUP(J86+X86,計算!$A$16:$B$219,2)),"")</f>
        <v/>
      </c>
      <c r="S86" s="6">
        <f t="shared" si="19"/>
        <v>100</v>
      </c>
      <c r="T86" s="7">
        <f t="shared" si="22"/>
        <v>100</v>
      </c>
      <c r="U86" s="8" t="str">
        <f>IF(COUNTA(A86),IF(ISERROR(VLOOKUP(K86+X86,計算!$A$16:$B$219,2)),"",VLOOKUP(K86+X86,計算!$A$16:$B$219,2)),"")</f>
        <v/>
      </c>
      <c r="V86" s="12" t="str">
        <f>IF(COUNTA(A86),IF(ISERROR(VLOOKUP(MIN(I86,J86,K86)+X86,計算!$A$16:$B$219,2)),"",VLOOKUP(MIN(I86,J86,K86)+X86,計算!$A$16:$B$219,2)),"")</f>
        <v/>
      </c>
      <c r="W86" s="13">
        <f t="shared" si="23"/>
        <v>0</v>
      </c>
      <c r="X86" s="13">
        <v>300</v>
      </c>
    </row>
    <row r="87" spans="1:24" x14ac:dyDescent="0.2">
      <c r="A87" s="11"/>
      <c r="B87" s="34"/>
      <c r="C87" s="11"/>
      <c r="D87" s="11"/>
      <c r="E87" s="11"/>
      <c r="F87" s="11"/>
      <c r="G87" s="11"/>
      <c r="H87" s="53" t="s">
        <v>61</v>
      </c>
      <c r="I87" s="11"/>
      <c r="J87" s="11"/>
      <c r="K87" s="11"/>
      <c r="L87" s="9">
        <f t="shared" si="20"/>
        <v>0</v>
      </c>
      <c r="M87" s="6">
        <f t="shared" si="16"/>
        <v>100</v>
      </c>
      <c r="N87" s="7">
        <f t="shared" si="17"/>
        <v>100</v>
      </c>
      <c r="O87" s="8" t="str">
        <f>IF(COUNTA(A87),IF(ISERROR(VLOOKUP(I87+X87,計算!$A$16:$B$219,2)),"",VLOOKUP(I87+X87,計算!$A$16:$B$219,2)),"")</f>
        <v/>
      </c>
      <c r="P87" s="6">
        <f t="shared" si="18"/>
        <v>100</v>
      </c>
      <c r="Q87" s="7">
        <f t="shared" si="21"/>
        <v>100</v>
      </c>
      <c r="R87" s="8" t="str">
        <f>IF(COUNTA(A87),IF(ISERROR(VLOOKUP(J87+X87,計算!$A$16:$B$219,2)),"",VLOOKUP(J87+X87,計算!$A$16:$B$219,2)),"")</f>
        <v/>
      </c>
      <c r="S87" s="6">
        <f t="shared" si="19"/>
        <v>100</v>
      </c>
      <c r="T87" s="7">
        <f t="shared" si="22"/>
        <v>100</v>
      </c>
      <c r="U87" s="8" t="str">
        <f>IF(COUNTA(A87),IF(ISERROR(VLOOKUP(K87+X87,計算!$A$16:$B$219,2)),"",VLOOKUP(K87+X87,計算!$A$16:$B$219,2)),"")</f>
        <v/>
      </c>
      <c r="V87" s="12" t="str">
        <f>IF(COUNTA(A87),IF(ISERROR(VLOOKUP(MIN(I87,J87,K87)+X87,計算!$A$16:$B$219,2)),"",VLOOKUP(MIN(I87,J87,K87)+X87,計算!$A$16:$B$219,2)),"")</f>
        <v/>
      </c>
      <c r="W87" s="13">
        <f t="shared" si="23"/>
        <v>0</v>
      </c>
      <c r="X87" s="13">
        <v>300</v>
      </c>
    </row>
    <row r="88" spans="1:24" x14ac:dyDescent="0.2">
      <c r="A88" s="11"/>
      <c r="B88" s="34"/>
      <c r="C88" s="11"/>
      <c r="D88" s="11"/>
      <c r="E88" s="11"/>
      <c r="F88" s="11"/>
      <c r="G88" s="11"/>
      <c r="H88" s="53" t="s">
        <v>61</v>
      </c>
      <c r="I88" s="11"/>
      <c r="J88" s="11"/>
      <c r="K88" s="11"/>
      <c r="L88" s="9">
        <f t="shared" si="20"/>
        <v>0</v>
      </c>
      <c r="M88" s="6">
        <f t="shared" si="16"/>
        <v>100</v>
      </c>
      <c r="N88" s="7">
        <f t="shared" si="17"/>
        <v>100</v>
      </c>
      <c r="O88" s="8" t="str">
        <f>IF(COUNTA(A88),IF(ISERROR(VLOOKUP(I88+X88,計算!$A$16:$B$219,2)),"",VLOOKUP(I88+X88,計算!$A$16:$B$219,2)),"")</f>
        <v/>
      </c>
      <c r="P88" s="6">
        <f t="shared" si="18"/>
        <v>100</v>
      </c>
      <c r="Q88" s="7">
        <f t="shared" si="21"/>
        <v>100</v>
      </c>
      <c r="R88" s="8" t="str">
        <f>IF(COUNTA(A88),IF(ISERROR(VLOOKUP(J88+X88,計算!$A$16:$B$219,2)),"",VLOOKUP(J88+X88,計算!$A$16:$B$219,2)),"")</f>
        <v/>
      </c>
      <c r="S88" s="6">
        <f t="shared" si="19"/>
        <v>100</v>
      </c>
      <c r="T88" s="7">
        <f t="shared" si="22"/>
        <v>100</v>
      </c>
      <c r="U88" s="8" t="str">
        <f>IF(COUNTA(A88),IF(ISERROR(VLOOKUP(K88+X88,計算!$A$16:$B$219,2)),"",VLOOKUP(K88+X88,計算!$A$16:$B$219,2)),"")</f>
        <v/>
      </c>
      <c r="V88" s="12" t="str">
        <f>IF(COUNTA(A88),IF(ISERROR(VLOOKUP(MIN(I88,J88,K88)+X88,計算!$A$16:$B$219,2)),"",VLOOKUP(MIN(I88,J88,K88)+X88,計算!$A$16:$B$219,2)),"")</f>
        <v/>
      </c>
      <c r="W88" s="13">
        <f t="shared" si="23"/>
        <v>0</v>
      </c>
      <c r="X88" s="13">
        <v>300</v>
      </c>
    </row>
    <row r="89" spans="1:24" x14ac:dyDescent="0.2">
      <c r="A89" s="11"/>
      <c r="B89" s="34"/>
      <c r="C89" s="11"/>
      <c r="D89" s="11"/>
      <c r="E89" s="11"/>
      <c r="F89" s="11"/>
      <c r="G89" s="11"/>
      <c r="H89" s="53" t="s">
        <v>61</v>
      </c>
      <c r="I89" s="11"/>
      <c r="J89" s="11"/>
      <c r="K89" s="11"/>
      <c r="L89" s="9">
        <f t="shared" si="20"/>
        <v>0</v>
      </c>
      <c r="M89" s="6">
        <f t="shared" si="16"/>
        <v>100</v>
      </c>
      <c r="N89" s="7">
        <f t="shared" si="17"/>
        <v>100</v>
      </c>
      <c r="O89" s="8" t="str">
        <f>IF(COUNTA(A89),IF(ISERROR(VLOOKUP(I89+X89,計算!$A$16:$B$219,2)),"",VLOOKUP(I89+X89,計算!$A$16:$B$219,2)),"")</f>
        <v/>
      </c>
      <c r="P89" s="6">
        <f t="shared" si="18"/>
        <v>100</v>
      </c>
      <c r="Q89" s="7">
        <f t="shared" si="21"/>
        <v>100</v>
      </c>
      <c r="R89" s="8" t="str">
        <f>IF(COUNTA(A89),IF(ISERROR(VLOOKUP(J89+X89,計算!$A$16:$B$219,2)),"",VLOOKUP(J89+X89,計算!$A$16:$B$219,2)),"")</f>
        <v/>
      </c>
      <c r="S89" s="6">
        <f t="shared" si="19"/>
        <v>100</v>
      </c>
      <c r="T89" s="7">
        <f t="shared" si="22"/>
        <v>100</v>
      </c>
      <c r="U89" s="8" t="str">
        <f>IF(COUNTA(A89),IF(ISERROR(VLOOKUP(K89+X89,計算!$A$16:$B$219,2)),"",VLOOKUP(K89+X89,計算!$A$16:$B$219,2)),"")</f>
        <v/>
      </c>
      <c r="V89" s="12" t="str">
        <f>IF(COUNTA(A89),IF(ISERROR(VLOOKUP(MIN(I89,J89,K89)+X89,計算!$A$16:$B$219,2)),"",VLOOKUP(MIN(I89,J89,K89)+X89,計算!$A$16:$B$219,2)),"")</f>
        <v/>
      </c>
      <c r="W89" s="13">
        <f t="shared" si="23"/>
        <v>0</v>
      </c>
      <c r="X89" s="13">
        <v>300</v>
      </c>
    </row>
    <row r="90" spans="1:24" x14ac:dyDescent="0.2">
      <c r="A90" s="11"/>
      <c r="B90" s="34"/>
      <c r="C90" s="11"/>
      <c r="D90" s="11"/>
      <c r="E90" s="11"/>
      <c r="F90" s="11"/>
      <c r="G90" s="11"/>
      <c r="H90" s="53" t="s">
        <v>61</v>
      </c>
      <c r="I90" s="11"/>
      <c r="J90" s="11"/>
      <c r="K90" s="11"/>
      <c r="L90" s="9">
        <f t="shared" si="20"/>
        <v>0</v>
      </c>
      <c r="M90" s="6">
        <f t="shared" si="16"/>
        <v>100</v>
      </c>
      <c r="N90" s="7">
        <f t="shared" si="17"/>
        <v>100</v>
      </c>
      <c r="O90" s="8" t="str">
        <f>IF(COUNTA(A90),IF(ISERROR(VLOOKUP(I90+X90,計算!$A$16:$B$219,2)),"",VLOOKUP(I90+X90,計算!$A$16:$B$219,2)),"")</f>
        <v/>
      </c>
      <c r="P90" s="6">
        <f t="shared" si="18"/>
        <v>100</v>
      </c>
      <c r="Q90" s="7">
        <f t="shared" si="21"/>
        <v>100</v>
      </c>
      <c r="R90" s="8" t="str">
        <f>IF(COUNTA(A90),IF(ISERROR(VLOOKUP(J90+X90,計算!$A$16:$B$219,2)),"",VLOOKUP(J90+X90,計算!$A$16:$B$219,2)),"")</f>
        <v/>
      </c>
      <c r="S90" s="6">
        <f t="shared" si="19"/>
        <v>100</v>
      </c>
      <c r="T90" s="7">
        <f t="shared" si="22"/>
        <v>100</v>
      </c>
      <c r="U90" s="8" t="str">
        <f>IF(COUNTA(A90),IF(ISERROR(VLOOKUP(K90+X90,計算!$A$16:$B$219,2)),"",VLOOKUP(K90+X90,計算!$A$16:$B$219,2)),"")</f>
        <v/>
      </c>
      <c r="V90" s="12" t="str">
        <f>IF(COUNTA(A90),IF(ISERROR(VLOOKUP(MIN(I90,J90,K90)+X90,計算!$A$16:$B$219,2)),"",VLOOKUP(MIN(I90,J90,K90)+X90,計算!$A$16:$B$219,2)),"")</f>
        <v/>
      </c>
      <c r="W90" s="13">
        <f t="shared" si="23"/>
        <v>0</v>
      </c>
      <c r="X90" s="13">
        <v>300</v>
      </c>
    </row>
    <row r="91" spans="1:24" x14ac:dyDescent="0.2">
      <c r="A91" s="11"/>
      <c r="B91" s="34"/>
      <c r="C91" s="11"/>
      <c r="D91" s="11"/>
      <c r="E91" s="11"/>
      <c r="F91" s="11"/>
      <c r="G91" s="11"/>
      <c r="H91" s="53" t="s">
        <v>61</v>
      </c>
      <c r="I91" s="11"/>
      <c r="J91" s="11"/>
      <c r="K91" s="11"/>
      <c r="L91" s="9">
        <f t="shared" si="20"/>
        <v>0</v>
      </c>
      <c r="M91" s="6">
        <f t="shared" si="16"/>
        <v>100</v>
      </c>
      <c r="N91" s="7">
        <f t="shared" si="17"/>
        <v>100</v>
      </c>
      <c r="O91" s="8" t="str">
        <f>IF(COUNTA(A91),IF(ISERROR(VLOOKUP(I91+X91,計算!$A$16:$B$219,2)),"",VLOOKUP(I91+X91,計算!$A$16:$B$219,2)),"")</f>
        <v/>
      </c>
      <c r="P91" s="6">
        <f t="shared" si="18"/>
        <v>100</v>
      </c>
      <c r="Q91" s="7">
        <f t="shared" si="21"/>
        <v>100</v>
      </c>
      <c r="R91" s="8" t="str">
        <f>IF(COUNTA(A91),IF(ISERROR(VLOOKUP(J91+X91,計算!$A$16:$B$219,2)),"",VLOOKUP(J91+X91,計算!$A$16:$B$219,2)),"")</f>
        <v/>
      </c>
      <c r="S91" s="6">
        <f t="shared" si="19"/>
        <v>100</v>
      </c>
      <c r="T91" s="7">
        <f t="shared" si="22"/>
        <v>100</v>
      </c>
      <c r="U91" s="8" t="str">
        <f>IF(COUNTA(A91),IF(ISERROR(VLOOKUP(K91+X91,計算!$A$16:$B$219,2)),"",VLOOKUP(K91+X91,計算!$A$16:$B$219,2)),"")</f>
        <v/>
      </c>
      <c r="V91" s="12" t="str">
        <f>IF(COUNTA(A91),IF(ISERROR(VLOOKUP(MIN(I91,J91,K91)+X91,計算!$A$16:$B$219,2)),"",VLOOKUP(MIN(I91,J91,K91)+X91,計算!$A$16:$B$219,2)),"")</f>
        <v/>
      </c>
      <c r="W91" s="13">
        <f t="shared" si="23"/>
        <v>0</v>
      </c>
      <c r="X91" s="13">
        <v>300</v>
      </c>
    </row>
    <row r="92" spans="1:24" x14ac:dyDescent="0.2">
      <c r="A92" s="11"/>
      <c r="B92" s="34"/>
      <c r="C92" s="11"/>
      <c r="D92" s="11"/>
      <c r="E92" s="11"/>
      <c r="F92" s="11"/>
      <c r="G92" s="11"/>
      <c r="H92" s="53" t="s">
        <v>61</v>
      </c>
      <c r="I92" s="11"/>
      <c r="J92" s="11"/>
      <c r="K92" s="11"/>
      <c r="L92" s="9">
        <f t="shared" si="20"/>
        <v>0</v>
      </c>
      <c r="M92" s="6">
        <f t="shared" si="16"/>
        <v>100</v>
      </c>
      <c r="N92" s="7">
        <f t="shared" si="17"/>
        <v>100</v>
      </c>
      <c r="O92" s="8" t="str">
        <f>IF(COUNTA(A92),IF(ISERROR(VLOOKUP(I92+X92,計算!$A$16:$B$219,2)),"",VLOOKUP(I92+X92,計算!$A$16:$B$219,2)),"")</f>
        <v/>
      </c>
      <c r="P92" s="6">
        <f t="shared" si="18"/>
        <v>100</v>
      </c>
      <c r="Q92" s="7">
        <f t="shared" si="21"/>
        <v>100</v>
      </c>
      <c r="R92" s="8" t="str">
        <f>IF(COUNTA(A92),IF(ISERROR(VLOOKUP(J92+X92,計算!$A$16:$B$219,2)),"",VLOOKUP(J92+X92,計算!$A$16:$B$219,2)),"")</f>
        <v/>
      </c>
      <c r="S92" s="6">
        <f t="shared" si="19"/>
        <v>100</v>
      </c>
      <c r="T92" s="7">
        <f t="shared" si="22"/>
        <v>100</v>
      </c>
      <c r="U92" s="8" t="str">
        <f>IF(COUNTA(A92),IF(ISERROR(VLOOKUP(K92+X92,計算!$A$16:$B$219,2)),"",VLOOKUP(K92+X92,計算!$A$16:$B$219,2)),"")</f>
        <v/>
      </c>
      <c r="V92" s="12" t="str">
        <f>IF(COUNTA(A92),IF(ISERROR(VLOOKUP(MIN(I92,J92,K92)+X92,計算!$A$16:$B$219,2)),"",VLOOKUP(MIN(I92,J92,K92)+X92,計算!$A$16:$B$219,2)),"")</f>
        <v/>
      </c>
      <c r="W92" s="13">
        <f t="shared" si="23"/>
        <v>0</v>
      </c>
      <c r="X92" s="13">
        <v>300</v>
      </c>
    </row>
    <row r="93" spans="1:24" x14ac:dyDescent="0.2">
      <c r="A93" s="11"/>
      <c r="B93" s="34"/>
      <c r="C93" s="11"/>
      <c r="D93" s="11"/>
      <c r="E93" s="11"/>
      <c r="F93" s="11"/>
      <c r="G93" s="11"/>
      <c r="H93" s="53" t="s">
        <v>61</v>
      </c>
      <c r="I93" s="11"/>
      <c r="J93" s="11"/>
      <c r="K93" s="11"/>
      <c r="L93" s="9">
        <f t="shared" si="20"/>
        <v>0</v>
      </c>
      <c r="M93" s="6">
        <f t="shared" si="16"/>
        <v>100</v>
      </c>
      <c r="N93" s="7">
        <f t="shared" si="17"/>
        <v>100</v>
      </c>
      <c r="O93" s="8" t="str">
        <f>IF(COUNTA(A93),IF(ISERROR(VLOOKUP(I93+X93,計算!$A$16:$B$219,2)),"",VLOOKUP(I93+X93,計算!$A$16:$B$219,2)),"")</f>
        <v/>
      </c>
      <c r="P93" s="6">
        <f t="shared" si="18"/>
        <v>100</v>
      </c>
      <c r="Q93" s="7">
        <f t="shared" si="21"/>
        <v>100</v>
      </c>
      <c r="R93" s="8" t="str">
        <f>IF(COUNTA(A93),IF(ISERROR(VLOOKUP(J93+X93,計算!$A$16:$B$219,2)),"",VLOOKUP(J93+X93,計算!$A$16:$B$219,2)),"")</f>
        <v/>
      </c>
      <c r="S93" s="6">
        <f t="shared" si="19"/>
        <v>100</v>
      </c>
      <c r="T93" s="7">
        <f t="shared" si="22"/>
        <v>100</v>
      </c>
      <c r="U93" s="8" t="str">
        <f>IF(COUNTA(A93),IF(ISERROR(VLOOKUP(K93+X93,計算!$A$16:$B$219,2)),"",VLOOKUP(K93+X93,計算!$A$16:$B$219,2)),"")</f>
        <v/>
      </c>
      <c r="V93" s="12" t="str">
        <f>IF(COUNTA(A93),IF(ISERROR(VLOOKUP(MIN(I93,J93,K93)+X93,計算!$A$16:$B$219,2)),"",VLOOKUP(MIN(I93,J93,K93)+X93,計算!$A$16:$B$219,2)),"")</f>
        <v/>
      </c>
      <c r="W93" s="13">
        <f t="shared" si="23"/>
        <v>0</v>
      </c>
      <c r="X93" s="13">
        <v>300</v>
      </c>
    </row>
    <row r="94" spans="1:24" x14ac:dyDescent="0.2">
      <c r="A94" s="11"/>
      <c r="B94" s="34"/>
      <c r="C94" s="11"/>
      <c r="D94" s="11"/>
      <c r="E94" s="11"/>
      <c r="F94" s="11"/>
      <c r="G94" s="11"/>
      <c r="H94" s="53" t="s">
        <v>61</v>
      </c>
      <c r="I94" s="11"/>
      <c r="J94" s="11"/>
      <c r="K94" s="11"/>
      <c r="L94" s="9">
        <f t="shared" si="20"/>
        <v>0</v>
      </c>
      <c r="M94" s="6">
        <f t="shared" si="16"/>
        <v>100</v>
      </c>
      <c r="N94" s="7">
        <f t="shared" si="17"/>
        <v>100</v>
      </c>
      <c r="O94" s="8" t="str">
        <f>IF(COUNTA(A94),IF(ISERROR(VLOOKUP(I94+X94,計算!$A$16:$B$219,2)),"",VLOOKUP(I94+X94,計算!$A$16:$B$219,2)),"")</f>
        <v/>
      </c>
      <c r="P94" s="6">
        <f t="shared" si="18"/>
        <v>100</v>
      </c>
      <c r="Q94" s="7">
        <f t="shared" si="21"/>
        <v>100</v>
      </c>
      <c r="R94" s="8" t="str">
        <f>IF(COUNTA(A94),IF(ISERROR(VLOOKUP(J94+X94,計算!$A$16:$B$219,2)),"",VLOOKUP(J94+X94,計算!$A$16:$B$219,2)),"")</f>
        <v/>
      </c>
      <c r="S94" s="6">
        <f t="shared" si="19"/>
        <v>100</v>
      </c>
      <c r="T94" s="7">
        <f t="shared" si="22"/>
        <v>100</v>
      </c>
      <c r="U94" s="8" t="str">
        <f>IF(COUNTA(A94),IF(ISERROR(VLOOKUP(K94+X94,計算!$A$16:$B$219,2)),"",VLOOKUP(K94+X94,計算!$A$16:$B$219,2)),"")</f>
        <v/>
      </c>
      <c r="V94" s="12" t="str">
        <f>IF(COUNTA(A94),IF(ISERROR(VLOOKUP(MIN(I94,J94,K94)+X94,計算!$A$16:$B$219,2)),"",VLOOKUP(MIN(I94,J94,K94)+X94,計算!$A$16:$B$219,2)),"")</f>
        <v/>
      </c>
      <c r="W94" s="13">
        <f t="shared" si="23"/>
        <v>0</v>
      </c>
      <c r="X94" s="13">
        <v>300</v>
      </c>
    </row>
    <row r="95" spans="1:24" x14ac:dyDescent="0.2">
      <c r="A95" s="11"/>
      <c r="B95" s="34"/>
      <c r="C95" s="11"/>
      <c r="D95" s="11"/>
      <c r="E95" s="11"/>
      <c r="F95" s="11"/>
      <c r="G95" s="11"/>
      <c r="H95" s="53" t="s">
        <v>61</v>
      </c>
      <c r="I95" s="11"/>
      <c r="J95" s="11"/>
      <c r="K95" s="11"/>
      <c r="L95" s="9">
        <f t="shared" si="20"/>
        <v>0</v>
      </c>
      <c r="M95" s="6">
        <f t="shared" si="16"/>
        <v>100</v>
      </c>
      <c r="N95" s="7">
        <f t="shared" si="17"/>
        <v>100</v>
      </c>
      <c r="O95" s="8" t="str">
        <f>IF(COUNTA(A95),IF(ISERROR(VLOOKUP(I95+X95,計算!$A$16:$B$219,2)),"",VLOOKUP(I95+X95,計算!$A$16:$B$219,2)),"")</f>
        <v/>
      </c>
      <c r="P95" s="6">
        <f t="shared" si="18"/>
        <v>100</v>
      </c>
      <c r="Q95" s="7">
        <f t="shared" si="21"/>
        <v>100</v>
      </c>
      <c r="R95" s="8" t="str">
        <f>IF(COUNTA(A95),IF(ISERROR(VLOOKUP(J95+X95,計算!$A$16:$B$219,2)),"",VLOOKUP(J95+X95,計算!$A$16:$B$219,2)),"")</f>
        <v/>
      </c>
      <c r="S95" s="6">
        <f t="shared" si="19"/>
        <v>100</v>
      </c>
      <c r="T95" s="7">
        <f t="shared" si="22"/>
        <v>100</v>
      </c>
      <c r="U95" s="8" t="str">
        <f>IF(COUNTA(A95),IF(ISERROR(VLOOKUP(K95+X95,計算!$A$16:$B$219,2)),"",VLOOKUP(K95+X95,計算!$A$16:$B$219,2)),"")</f>
        <v/>
      </c>
      <c r="V95" s="12" t="str">
        <f>IF(COUNTA(A95),IF(ISERROR(VLOOKUP(MIN(I95,J95,K95)+X95,計算!$A$16:$B$219,2)),"",VLOOKUP(MIN(I95,J95,K95)+X95,計算!$A$16:$B$219,2)),"")</f>
        <v/>
      </c>
      <c r="W95" s="13">
        <f t="shared" si="23"/>
        <v>0</v>
      </c>
      <c r="X95" s="13">
        <v>300</v>
      </c>
    </row>
    <row r="96" spans="1:24" x14ac:dyDescent="0.2">
      <c r="A96" s="11"/>
      <c r="B96" s="34"/>
      <c r="C96" s="11"/>
      <c r="D96" s="11"/>
      <c r="E96" s="11"/>
      <c r="F96" s="11"/>
      <c r="G96" s="11"/>
      <c r="H96" s="53" t="s">
        <v>61</v>
      </c>
      <c r="I96" s="11"/>
      <c r="J96" s="11"/>
      <c r="K96" s="11"/>
      <c r="L96" s="9">
        <f t="shared" si="20"/>
        <v>0</v>
      </c>
      <c r="M96" s="6">
        <f t="shared" si="16"/>
        <v>100</v>
      </c>
      <c r="N96" s="7">
        <f t="shared" si="17"/>
        <v>100</v>
      </c>
      <c r="O96" s="8" t="str">
        <f>IF(COUNTA(A96),IF(ISERROR(VLOOKUP(I96+X96,計算!$A$16:$B$219,2)),"",VLOOKUP(I96+X96,計算!$A$16:$B$219,2)),"")</f>
        <v/>
      </c>
      <c r="P96" s="6">
        <f t="shared" si="18"/>
        <v>100</v>
      </c>
      <c r="Q96" s="7">
        <f t="shared" si="21"/>
        <v>100</v>
      </c>
      <c r="R96" s="8" t="str">
        <f>IF(COUNTA(A96),IF(ISERROR(VLOOKUP(J96+X96,計算!$A$16:$B$219,2)),"",VLOOKUP(J96+X96,計算!$A$16:$B$219,2)),"")</f>
        <v/>
      </c>
      <c r="S96" s="6">
        <f t="shared" si="19"/>
        <v>100</v>
      </c>
      <c r="T96" s="7">
        <f t="shared" si="22"/>
        <v>100</v>
      </c>
      <c r="U96" s="8" t="str">
        <f>IF(COUNTA(A96),IF(ISERROR(VLOOKUP(K96+X96,計算!$A$16:$B$219,2)),"",VLOOKUP(K96+X96,計算!$A$16:$B$219,2)),"")</f>
        <v/>
      </c>
      <c r="V96" s="12" t="str">
        <f>IF(COUNTA(A96),IF(ISERROR(VLOOKUP(MIN(I96,J96,K96)+X96,計算!$A$16:$B$219,2)),"",VLOOKUP(MIN(I96,J96,K96)+X96,計算!$A$16:$B$219,2)),"")</f>
        <v/>
      </c>
      <c r="W96" s="13">
        <f t="shared" si="23"/>
        <v>0</v>
      </c>
      <c r="X96" s="13">
        <v>300</v>
      </c>
    </row>
    <row r="97" spans="1:24" x14ac:dyDescent="0.2">
      <c r="A97" s="11"/>
      <c r="B97" s="34"/>
      <c r="C97" s="11"/>
      <c r="D97" s="11"/>
      <c r="E97" s="11"/>
      <c r="F97" s="11"/>
      <c r="G97" s="11"/>
      <c r="H97" s="53" t="s">
        <v>61</v>
      </c>
      <c r="I97" s="11"/>
      <c r="J97" s="11"/>
      <c r="K97" s="11"/>
      <c r="L97" s="9">
        <f t="shared" si="20"/>
        <v>0</v>
      </c>
      <c r="M97" s="6">
        <f t="shared" si="16"/>
        <v>100</v>
      </c>
      <c r="N97" s="7">
        <f t="shared" si="17"/>
        <v>100</v>
      </c>
      <c r="O97" s="8" t="str">
        <f>IF(COUNTA(A97),IF(ISERROR(VLOOKUP(I97+X97,計算!$A$16:$B$219,2)),"",VLOOKUP(I97+X97,計算!$A$16:$B$219,2)),"")</f>
        <v/>
      </c>
      <c r="P97" s="6">
        <f t="shared" si="18"/>
        <v>100</v>
      </c>
      <c r="Q97" s="7">
        <f t="shared" si="21"/>
        <v>100</v>
      </c>
      <c r="R97" s="8" t="str">
        <f>IF(COUNTA(A97),IF(ISERROR(VLOOKUP(J97+X97,計算!$A$16:$B$219,2)),"",VLOOKUP(J97+X97,計算!$A$16:$B$219,2)),"")</f>
        <v/>
      </c>
      <c r="S97" s="6">
        <f t="shared" si="19"/>
        <v>100</v>
      </c>
      <c r="T97" s="7">
        <f t="shared" si="22"/>
        <v>100</v>
      </c>
      <c r="U97" s="8" t="str">
        <f>IF(COUNTA(A97),IF(ISERROR(VLOOKUP(K97+X97,計算!$A$16:$B$219,2)),"",VLOOKUP(K97+X97,計算!$A$16:$B$219,2)),"")</f>
        <v/>
      </c>
      <c r="V97" s="12" t="str">
        <f>IF(COUNTA(A97),IF(ISERROR(VLOOKUP(MIN(I97,J97,K97)+X97,計算!$A$16:$B$219,2)),"",VLOOKUP(MIN(I97,J97,K97)+X97,計算!$A$16:$B$219,2)),"")</f>
        <v/>
      </c>
      <c r="W97" s="13">
        <f t="shared" si="23"/>
        <v>0</v>
      </c>
      <c r="X97" s="13">
        <v>300</v>
      </c>
    </row>
    <row r="98" spans="1:24" x14ac:dyDescent="0.2">
      <c r="A98" s="11"/>
      <c r="B98" s="34"/>
      <c r="C98" s="11"/>
      <c r="D98" s="11"/>
      <c r="E98" s="11"/>
      <c r="F98" s="11"/>
      <c r="G98" s="11"/>
      <c r="H98" s="53" t="s">
        <v>61</v>
      </c>
      <c r="I98" s="11"/>
      <c r="J98" s="11"/>
      <c r="K98" s="11"/>
      <c r="L98" s="9">
        <f t="shared" si="20"/>
        <v>0</v>
      </c>
      <c r="M98" s="6">
        <f t="shared" si="16"/>
        <v>100</v>
      </c>
      <c r="N98" s="7">
        <f t="shared" si="17"/>
        <v>100</v>
      </c>
      <c r="O98" s="8" t="str">
        <f>IF(COUNTA(A98),IF(ISERROR(VLOOKUP(I98+X98,計算!$A$16:$B$219,2)),"",VLOOKUP(I98+X98,計算!$A$16:$B$219,2)),"")</f>
        <v/>
      </c>
      <c r="P98" s="6">
        <f t="shared" si="18"/>
        <v>100</v>
      </c>
      <c r="Q98" s="7">
        <f t="shared" si="21"/>
        <v>100</v>
      </c>
      <c r="R98" s="8" t="str">
        <f>IF(COUNTA(A98),IF(ISERROR(VLOOKUP(J98+X98,計算!$A$16:$B$219,2)),"",VLOOKUP(J98+X98,計算!$A$16:$B$219,2)),"")</f>
        <v/>
      </c>
      <c r="S98" s="6">
        <f t="shared" si="19"/>
        <v>100</v>
      </c>
      <c r="T98" s="7">
        <f t="shared" si="22"/>
        <v>100</v>
      </c>
      <c r="U98" s="8" t="str">
        <f>IF(COUNTA(A98),IF(ISERROR(VLOOKUP(K98+X98,計算!$A$16:$B$219,2)),"",VLOOKUP(K98+X98,計算!$A$16:$B$219,2)),"")</f>
        <v/>
      </c>
      <c r="V98" s="12" t="str">
        <f>IF(COUNTA(A98),IF(ISERROR(VLOOKUP(MIN(I98,J98,K98)+X98,計算!$A$16:$B$219,2)),"",VLOOKUP(MIN(I98,J98,K98)+X98,計算!$A$16:$B$219,2)),"")</f>
        <v/>
      </c>
      <c r="W98" s="13">
        <f t="shared" si="23"/>
        <v>0</v>
      </c>
      <c r="X98" s="13">
        <v>300</v>
      </c>
    </row>
    <row r="99" spans="1:24" x14ac:dyDescent="0.2">
      <c r="A99" s="11"/>
      <c r="B99" s="34"/>
      <c r="C99" s="11"/>
      <c r="D99" s="11"/>
      <c r="E99" s="11"/>
      <c r="F99" s="11"/>
      <c r="G99" s="11"/>
      <c r="H99" s="53" t="s">
        <v>61</v>
      </c>
      <c r="I99" s="11"/>
      <c r="J99" s="11"/>
      <c r="K99" s="11"/>
      <c r="L99" s="9">
        <f t="shared" si="20"/>
        <v>0</v>
      </c>
      <c r="M99" s="6">
        <f t="shared" si="16"/>
        <v>100</v>
      </c>
      <c r="N99" s="7">
        <f t="shared" si="17"/>
        <v>100</v>
      </c>
      <c r="O99" s="8" t="str">
        <f>IF(COUNTA(A99),IF(ISERROR(VLOOKUP(I99+X99,計算!$A$16:$B$219,2)),"",VLOOKUP(I99+X99,計算!$A$16:$B$219,2)),"")</f>
        <v/>
      </c>
      <c r="P99" s="6">
        <f t="shared" si="18"/>
        <v>100</v>
      </c>
      <c r="Q99" s="7">
        <f t="shared" si="21"/>
        <v>100</v>
      </c>
      <c r="R99" s="8" t="str">
        <f>IF(COUNTA(A99),IF(ISERROR(VLOOKUP(J99+X99,計算!$A$16:$B$219,2)),"",VLOOKUP(J99+X99,計算!$A$16:$B$219,2)),"")</f>
        <v/>
      </c>
      <c r="S99" s="6">
        <f t="shared" si="19"/>
        <v>100</v>
      </c>
      <c r="T99" s="7">
        <f t="shared" si="22"/>
        <v>100</v>
      </c>
      <c r="U99" s="8" t="str">
        <f>IF(COUNTA(A99),IF(ISERROR(VLOOKUP(K99+X99,計算!$A$16:$B$219,2)),"",VLOOKUP(K99+X99,計算!$A$16:$B$219,2)),"")</f>
        <v/>
      </c>
      <c r="V99" s="12" t="str">
        <f>IF(COUNTA(A99),IF(ISERROR(VLOOKUP(MIN(I99,J99,K99)+X99,計算!$A$16:$B$219,2)),"",VLOOKUP(MIN(I99,J99,K99)+X99,計算!$A$16:$B$219,2)),"")</f>
        <v/>
      </c>
      <c r="W99" s="13">
        <f t="shared" si="23"/>
        <v>0</v>
      </c>
      <c r="X99" s="13">
        <v>300</v>
      </c>
    </row>
    <row r="100" spans="1:24" x14ac:dyDescent="0.2">
      <c r="A100" s="11"/>
      <c r="B100" s="34"/>
      <c r="C100" s="11"/>
      <c r="D100" s="11"/>
      <c r="E100" s="11"/>
      <c r="F100" s="11"/>
      <c r="G100" s="11"/>
      <c r="H100" s="53" t="s">
        <v>61</v>
      </c>
      <c r="I100" s="11"/>
      <c r="J100" s="11"/>
      <c r="K100" s="11"/>
      <c r="L100" s="9">
        <f t="shared" si="20"/>
        <v>0</v>
      </c>
      <c r="M100" s="6">
        <f t="shared" si="16"/>
        <v>100</v>
      </c>
      <c r="N100" s="7">
        <f t="shared" si="17"/>
        <v>100</v>
      </c>
      <c r="O100" s="8" t="str">
        <f>IF(COUNTA(A100),IF(ISERROR(VLOOKUP(I100+X100,計算!$A$16:$B$219,2)),"",VLOOKUP(I100+X100,計算!$A$16:$B$219,2)),"")</f>
        <v/>
      </c>
      <c r="P100" s="6">
        <f t="shared" si="18"/>
        <v>100</v>
      </c>
      <c r="Q100" s="7">
        <f t="shared" si="21"/>
        <v>100</v>
      </c>
      <c r="R100" s="8" t="str">
        <f>IF(COUNTA(A100),IF(ISERROR(VLOOKUP(J100+X100,計算!$A$16:$B$219,2)),"",VLOOKUP(J100+X100,計算!$A$16:$B$219,2)),"")</f>
        <v/>
      </c>
      <c r="S100" s="6">
        <f t="shared" si="19"/>
        <v>100</v>
      </c>
      <c r="T100" s="7">
        <f t="shared" si="22"/>
        <v>100</v>
      </c>
      <c r="U100" s="8" t="str">
        <f>IF(COUNTA(A100),IF(ISERROR(VLOOKUP(K100+X100,計算!$A$16:$B$219,2)),"",VLOOKUP(K100+X100,計算!$A$16:$B$219,2)),"")</f>
        <v/>
      </c>
      <c r="V100" s="12" t="str">
        <f>IF(COUNTA(A100),IF(ISERROR(VLOOKUP(MIN(I100,J100,K100)+X100,計算!$A$16:$B$219,2)),"",VLOOKUP(MIN(I100,J100,K100)+X100,計算!$A$16:$B$219,2)),"")</f>
        <v/>
      </c>
      <c r="W100" s="13">
        <f t="shared" si="23"/>
        <v>0</v>
      </c>
      <c r="X100" s="13">
        <v>300</v>
      </c>
    </row>
    <row r="101" spans="1:24" x14ac:dyDescent="0.2">
      <c r="A101" s="11"/>
      <c r="B101" s="34"/>
      <c r="C101" s="11"/>
      <c r="D101" s="11"/>
      <c r="E101" s="11"/>
      <c r="F101" s="11"/>
      <c r="G101" s="11"/>
      <c r="H101" s="53" t="s">
        <v>61</v>
      </c>
      <c r="I101" s="11"/>
      <c r="J101" s="11"/>
      <c r="K101" s="11"/>
      <c r="L101" s="9">
        <f t="shared" si="20"/>
        <v>0</v>
      </c>
      <c r="M101" s="6">
        <f t="shared" si="16"/>
        <v>100</v>
      </c>
      <c r="N101" s="7">
        <f t="shared" si="17"/>
        <v>100</v>
      </c>
      <c r="O101" s="8" t="str">
        <f>IF(COUNTA(A101),IF(ISERROR(VLOOKUP(I101+X101,計算!$A$16:$B$219,2)),"",VLOOKUP(I101+X101,計算!$A$16:$B$219,2)),"")</f>
        <v/>
      </c>
      <c r="P101" s="6">
        <f t="shared" si="18"/>
        <v>100</v>
      </c>
      <c r="Q101" s="7">
        <f t="shared" si="21"/>
        <v>100</v>
      </c>
      <c r="R101" s="8" t="str">
        <f>IF(COUNTA(A101),IF(ISERROR(VLOOKUP(J101+X101,計算!$A$16:$B$219,2)),"",VLOOKUP(J101+X101,計算!$A$16:$B$219,2)),"")</f>
        <v/>
      </c>
      <c r="S101" s="6">
        <f t="shared" si="19"/>
        <v>100</v>
      </c>
      <c r="T101" s="7">
        <f t="shared" si="22"/>
        <v>100</v>
      </c>
      <c r="U101" s="8" t="str">
        <f>IF(COUNTA(A101),IF(ISERROR(VLOOKUP(K101+X101,計算!$A$16:$B$219,2)),"",VLOOKUP(K101+X101,計算!$A$16:$B$219,2)),"")</f>
        <v/>
      </c>
      <c r="V101" s="12" t="str">
        <f>IF(COUNTA(A101),IF(ISERROR(VLOOKUP(MIN(I101,J101,K101)+X101,計算!$A$16:$B$219,2)),"",VLOOKUP(MIN(I101,J101,K101)+X101,計算!$A$16:$B$219,2)),"")</f>
        <v/>
      </c>
      <c r="W101" s="13">
        <f t="shared" si="23"/>
        <v>0</v>
      </c>
      <c r="X101" s="13">
        <v>300</v>
      </c>
    </row>
    <row r="102" spans="1:24" x14ac:dyDescent="0.2">
      <c r="A102" s="11"/>
      <c r="B102" s="34"/>
      <c r="C102" s="11"/>
      <c r="D102" s="11"/>
      <c r="E102" s="11"/>
      <c r="F102" s="11"/>
      <c r="G102" s="11"/>
      <c r="H102" s="53" t="s">
        <v>61</v>
      </c>
      <c r="I102" s="11"/>
      <c r="J102" s="11"/>
      <c r="K102" s="11"/>
      <c r="L102" s="9">
        <f t="shared" si="20"/>
        <v>0</v>
      </c>
      <c r="M102" s="6">
        <f t="shared" ref="M102:M136" si="24">I102+100</f>
        <v>100</v>
      </c>
      <c r="N102" s="7">
        <f t="shared" si="17"/>
        <v>100</v>
      </c>
      <c r="O102" s="8" t="str">
        <f>IF(COUNTA(A102),IF(ISERROR(VLOOKUP(I102+X102,計算!$A$16:$B$219,2)),"",VLOOKUP(I102+X102,計算!$A$16:$B$219,2)),"")</f>
        <v/>
      </c>
      <c r="P102" s="6">
        <f t="shared" ref="P102:P133" si="25">J102+100</f>
        <v>100</v>
      </c>
      <c r="Q102" s="7">
        <f t="shared" si="21"/>
        <v>100</v>
      </c>
      <c r="R102" s="8" t="str">
        <f>IF(COUNTA(A102),IF(ISERROR(VLOOKUP(J102+X102,計算!$A$16:$B$219,2)),"",VLOOKUP(J102+X102,計算!$A$16:$B$219,2)),"")</f>
        <v/>
      </c>
      <c r="S102" s="6">
        <f t="shared" ref="S102:S133" si="26">K102+100</f>
        <v>100</v>
      </c>
      <c r="T102" s="7">
        <f t="shared" si="22"/>
        <v>100</v>
      </c>
      <c r="U102" s="8" t="str">
        <f>IF(COUNTA(A102),IF(ISERROR(VLOOKUP(K102+X102,計算!$A$16:$B$219,2)),"",VLOOKUP(K102+X102,計算!$A$16:$B$219,2)),"")</f>
        <v/>
      </c>
      <c r="V102" s="12" t="str">
        <f>IF(COUNTA(A102),IF(ISERROR(VLOOKUP(MIN(I102,J102,K102)+X102,計算!$A$16:$B$219,2)),"",VLOOKUP(MIN(I102,J102,K102)+X102,計算!$A$16:$B$219,2)),"")</f>
        <v/>
      </c>
      <c r="W102" s="13">
        <f t="shared" si="23"/>
        <v>0</v>
      </c>
      <c r="X102" s="13">
        <v>300</v>
      </c>
    </row>
    <row r="103" spans="1:24" x14ac:dyDescent="0.2">
      <c r="A103" s="11"/>
      <c r="B103" s="34"/>
      <c r="C103" s="11"/>
      <c r="D103" s="11"/>
      <c r="E103" s="11"/>
      <c r="F103" s="11"/>
      <c r="G103" s="11"/>
      <c r="H103" s="53" t="s">
        <v>61</v>
      </c>
      <c r="I103" s="11"/>
      <c r="J103" s="11"/>
      <c r="K103" s="11"/>
      <c r="L103" s="9">
        <f t="shared" si="20"/>
        <v>0</v>
      </c>
      <c r="M103" s="6">
        <f t="shared" si="24"/>
        <v>100</v>
      </c>
      <c r="N103" s="7">
        <f t="shared" si="17"/>
        <v>100</v>
      </c>
      <c r="O103" s="8" t="str">
        <f>IF(COUNTA(A103),IF(ISERROR(VLOOKUP(I103+X103,計算!$A$16:$B$219,2)),"",VLOOKUP(I103+X103,計算!$A$16:$B$219,2)),"")</f>
        <v/>
      </c>
      <c r="P103" s="6">
        <f t="shared" si="25"/>
        <v>100</v>
      </c>
      <c r="Q103" s="7">
        <f t="shared" si="21"/>
        <v>100</v>
      </c>
      <c r="R103" s="8" t="str">
        <f>IF(COUNTA(A103),IF(ISERROR(VLOOKUP(J103+X103,計算!$A$16:$B$219,2)),"",VLOOKUP(J103+X103,計算!$A$16:$B$219,2)),"")</f>
        <v/>
      </c>
      <c r="S103" s="6">
        <f t="shared" si="26"/>
        <v>100</v>
      </c>
      <c r="T103" s="7">
        <f t="shared" si="22"/>
        <v>100</v>
      </c>
      <c r="U103" s="8" t="str">
        <f>IF(COUNTA(A103),IF(ISERROR(VLOOKUP(K103+X103,計算!$A$16:$B$219,2)),"",VLOOKUP(K103+X103,計算!$A$16:$B$219,2)),"")</f>
        <v/>
      </c>
      <c r="V103" s="12" t="str">
        <f>IF(COUNTA(A103),IF(ISERROR(VLOOKUP(MIN(I103,J103,K103)+X103,計算!$A$16:$B$219,2)),"",VLOOKUP(MIN(I103,J103,K103)+X103,計算!$A$16:$B$219,2)),"")</f>
        <v/>
      </c>
      <c r="W103" s="13">
        <f t="shared" si="23"/>
        <v>0</v>
      </c>
      <c r="X103" s="13">
        <v>300</v>
      </c>
    </row>
    <row r="104" spans="1:24" x14ac:dyDescent="0.2">
      <c r="A104" s="11"/>
      <c r="B104" s="34"/>
      <c r="C104" s="11"/>
      <c r="D104" s="11"/>
      <c r="E104" s="11"/>
      <c r="F104" s="11"/>
      <c r="G104" s="11"/>
      <c r="H104" s="53" t="s">
        <v>61</v>
      </c>
      <c r="I104" s="11"/>
      <c r="J104" s="11"/>
      <c r="K104" s="11"/>
      <c r="L104" s="9">
        <f t="shared" si="20"/>
        <v>0</v>
      </c>
      <c r="M104" s="6">
        <f t="shared" si="24"/>
        <v>100</v>
      </c>
      <c r="N104" s="7">
        <f t="shared" si="17"/>
        <v>100</v>
      </c>
      <c r="O104" s="8" t="str">
        <f>IF(COUNTA(A104),IF(ISERROR(VLOOKUP(I104+X104,計算!$A$16:$B$219,2)),"",VLOOKUP(I104+X104,計算!$A$16:$B$219,2)),"")</f>
        <v/>
      </c>
      <c r="P104" s="6">
        <f t="shared" si="25"/>
        <v>100</v>
      </c>
      <c r="Q104" s="7">
        <f t="shared" si="21"/>
        <v>100</v>
      </c>
      <c r="R104" s="8" t="str">
        <f>IF(COUNTA(A104),IF(ISERROR(VLOOKUP(J104+X104,計算!$A$16:$B$219,2)),"",VLOOKUP(J104+X104,計算!$A$16:$B$219,2)),"")</f>
        <v/>
      </c>
      <c r="S104" s="6">
        <f t="shared" si="26"/>
        <v>100</v>
      </c>
      <c r="T104" s="7">
        <f t="shared" si="22"/>
        <v>100</v>
      </c>
      <c r="U104" s="8" t="str">
        <f>IF(COUNTA(A104),IF(ISERROR(VLOOKUP(K104+X104,計算!$A$16:$B$219,2)),"",VLOOKUP(K104+X104,計算!$A$16:$B$219,2)),"")</f>
        <v/>
      </c>
      <c r="V104" s="12" t="str">
        <f>IF(COUNTA(A104),IF(ISERROR(VLOOKUP(MIN(I104,J104,K104)+X104,計算!$A$16:$B$219,2)),"",VLOOKUP(MIN(I104,J104,K104)+X104,計算!$A$16:$B$219,2)),"")</f>
        <v/>
      </c>
      <c r="W104" s="13">
        <f t="shared" si="23"/>
        <v>0</v>
      </c>
      <c r="X104" s="13">
        <v>300</v>
      </c>
    </row>
    <row r="105" spans="1:24" x14ac:dyDescent="0.2">
      <c r="A105" s="11"/>
      <c r="B105" s="34"/>
      <c r="C105" s="11"/>
      <c r="D105" s="11"/>
      <c r="E105" s="11"/>
      <c r="F105" s="11"/>
      <c r="G105" s="11"/>
      <c r="H105" s="53" t="s">
        <v>61</v>
      </c>
      <c r="I105" s="11"/>
      <c r="J105" s="11"/>
      <c r="K105" s="11"/>
      <c r="L105" s="9">
        <f t="shared" si="20"/>
        <v>0</v>
      </c>
      <c r="M105" s="6">
        <f t="shared" si="24"/>
        <v>100</v>
      </c>
      <c r="N105" s="7">
        <f t="shared" si="17"/>
        <v>100</v>
      </c>
      <c r="O105" s="8" t="str">
        <f>IF(COUNTA(A105),IF(ISERROR(VLOOKUP(I105+X105,計算!$A$16:$B$219,2)),"",VLOOKUP(I105+X105,計算!$A$16:$B$219,2)),"")</f>
        <v/>
      </c>
      <c r="P105" s="6">
        <f t="shared" si="25"/>
        <v>100</v>
      </c>
      <c r="Q105" s="7">
        <f t="shared" si="21"/>
        <v>100</v>
      </c>
      <c r="R105" s="8" t="str">
        <f>IF(COUNTA(A105),IF(ISERROR(VLOOKUP(J105+X105,計算!$A$16:$B$219,2)),"",VLOOKUP(J105+X105,計算!$A$16:$B$219,2)),"")</f>
        <v/>
      </c>
      <c r="S105" s="6">
        <f t="shared" si="26"/>
        <v>100</v>
      </c>
      <c r="T105" s="7">
        <f t="shared" si="22"/>
        <v>100</v>
      </c>
      <c r="U105" s="8" t="str">
        <f>IF(COUNTA(A105),IF(ISERROR(VLOOKUP(K105+X105,計算!$A$16:$B$219,2)),"",VLOOKUP(K105+X105,計算!$A$16:$B$219,2)),"")</f>
        <v/>
      </c>
      <c r="V105" s="12" t="str">
        <f>IF(COUNTA(A105),IF(ISERROR(VLOOKUP(MIN(I105,J105,K105)+X105,計算!$A$16:$B$219,2)),"",VLOOKUP(MIN(I105,J105,K105)+X105,計算!$A$16:$B$219,2)),"")</f>
        <v/>
      </c>
      <c r="W105" s="13">
        <f t="shared" si="23"/>
        <v>0</v>
      </c>
      <c r="X105" s="13">
        <v>300</v>
      </c>
    </row>
    <row r="106" spans="1:24" x14ac:dyDescent="0.2">
      <c r="A106" s="11"/>
      <c r="B106" s="34"/>
      <c r="C106" s="11"/>
      <c r="D106" s="11"/>
      <c r="E106" s="11"/>
      <c r="F106" s="11"/>
      <c r="G106" s="11"/>
      <c r="H106" s="53" t="s">
        <v>61</v>
      </c>
      <c r="I106" s="11"/>
      <c r="J106" s="11"/>
      <c r="K106" s="11"/>
      <c r="L106" s="9">
        <f t="shared" si="20"/>
        <v>0</v>
      </c>
      <c r="M106" s="6">
        <f t="shared" si="24"/>
        <v>100</v>
      </c>
      <c r="N106" s="7">
        <f t="shared" si="17"/>
        <v>100</v>
      </c>
      <c r="O106" s="8" t="str">
        <f>IF(COUNTA(A106),IF(ISERROR(VLOOKUP(I106+X106,計算!$A$16:$B$219,2)),"",VLOOKUP(I106+X106,計算!$A$16:$B$219,2)),"")</f>
        <v/>
      </c>
      <c r="P106" s="6">
        <f t="shared" si="25"/>
        <v>100</v>
      </c>
      <c r="Q106" s="7">
        <f t="shared" si="21"/>
        <v>100</v>
      </c>
      <c r="R106" s="8" t="str">
        <f>IF(COUNTA(A106),IF(ISERROR(VLOOKUP(J106+X106,計算!$A$16:$B$219,2)),"",VLOOKUP(J106+X106,計算!$A$16:$B$219,2)),"")</f>
        <v/>
      </c>
      <c r="S106" s="6">
        <f t="shared" si="26"/>
        <v>100</v>
      </c>
      <c r="T106" s="7">
        <f t="shared" si="22"/>
        <v>100</v>
      </c>
      <c r="U106" s="8" t="str">
        <f>IF(COUNTA(A106),IF(ISERROR(VLOOKUP(K106+X106,計算!$A$16:$B$219,2)),"",VLOOKUP(K106+X106,計算!$A$16:$B$219,2)),"")</f>
        <v/>
      </c>
      <c r="V106" s="12" t="str">
        <f>IF(COUNTA(A106),IF(ISERROR(VLOOKUP(MIN(I106,J106,K106)+X106,計算!$A$16:$B$219,2)),"",VLOOKUP(MIN(I106,J106,K106)+X106,計算!$A$16:$B$219,2)),"")</f>
        <v/>
      </c>
      <c r="W106" s="13">
        <f t="shared" si="23"/>
        <v>0</v>
      </c>
      <c r="X106" s="13">
        <v>300</v>
      </c>
    </row>
    <row r="107" spans="1:24" x14ac:dyDescent="0.2">
      <c r="A107" s="11"/>
      <c r="B107" s="34"/>
      <c r="C107" s="11"/>
      <c r="D107" s="11"/>
      <c r="E107" s="11"/>
      <c r="F107" s="11"/>
      <c r="G107" s="11"/>
      <c r="H107" s="53" t="s">
        <v>61</v>
      </c>
      <c r="I107" s="11"/>
      <c r="J107" s="11"/>
      <c r="K107" s="11"/>
      <c r="L107" s="9">
        <f t="shared" si="20"/>
        <v>0</v>
      </c>
      <c r="M107" s="6">
        <f t="shared" si="24"/>
        <v>100</v>
      </c>
      <c r="N107" s="7">
        <f t="shared" si="17"/>
        <v>100</v>
      </c>
      <c r="O107" s="8" t="str">
        <f>IF(COUNTA(A107),IF(ISERROR(VLOOKUP(I107+X107,計算!$A$16:$B$219,2)),"",VLOOKUP(I107+X107,計算!$A$16:$B$219,2)),"")</f>
        <v/>
      </c>
      <c r="P107" s="6">
        <f t="shared" si="25"/>
        <v>100</v>
      </c>
      <c r="Q107" s="7">
        <f t="shared" si="21"/>
        <v>100</v>
      </c>
      <c r="R107" s="8" t="str">
        <f>IF(COUNTA(A107),IF(ISERROR(VLOOKUP(J107+X107,計算!$A$16:$B$219,2)),"",VLOOKUP(J107+X107,計算!$A$16:$B$219,2)),"")</f>
        <v/>
      </c>
      <c r="S107" s="6">
        <f t="shared" si="26"/>
        <v>100</v>
      </c>
      <c r="T107" s="7">
        <f t="shared" si="22"/>
        <v>100</v>
      </c>
      <c r="U107" s="8" t="str">
        <f>IF(COUNTA(A107),IF(ISERROR(VLOOKUP(K107+X107,計算!$A$16:$B$219,2)),"",VLOOKUP(K107+X107,計算!$A$16:$B$219,2)),"")</f>
        <v/>
      </c>
      <c r="V107" s="12" t="str">
        <f>IF(COUNTA(A107),IF(ISERROR(VLOOKUP(MIN(I107,J107,K107)+X107,計算!$A$16:$B$219,2)),"",VLOOKUP(MIN(I107,J107,K107)+X107,計算!$A$16:$B$219,2)),"")</f>
        <v/>
      </c>
      <c r="W107" s="13">
        <f t="shared" si="23"/>
        <v>0</v>
      </c>
      <c r="X107" s="13">
        <v>300</v>
      </c>
    </row>
    <row r="108" spans="1:24" x14ac:dyDescent="0.2">
      <c r="A108" s="11"/>
      <c r="B108" s="34"/>
      <c r="C108" s="11"/>
      <c r="D108" s="11"/>
      <c r="E108" s="11"/>
      <c r="F108" s="11"/>
      <c r="G108" s="11"/>
      <c r="H108" s="53" t="s">
        <v>61</v>
      </c>
      <c r="I108" s="11"/>
      <c r="J108" s="11"/>
      <c r="K108" s="11"/>
      <c r="L108" s="9">
        <f t="shared" si="20"/>
        <v>0</v>
      </c>
      <c r="M108" s="6">
        <f t="shared" si="24"/>
        <v>100</v>
      </c>
      <c r="N108" s="7">
        <f t="shared" si="17"/>
        <v>100</v>
      </c>
      <c r="O108" s="8" t="str">
        <f>IF(COUNTA(A108),IF(ISERROR(VLOOKUP(I108+X108,計算!$A$16:$B$219,2)),"",VLOOKUP(I108+X108,計算!$A$16:$B$219,2)),"")</f>
        <v/>
      </c>
      <c r="P108" s="6">
        <f t="shared" si="25"/>
        <v>100</v>
      </c>
      <c r="Q108" s="7">
        <f t="shared" si="21"/>
        <v>100</v>
      </c>
      <c r="R108" s="8" t="str">
        <f>IF(COUNTA(A108),IF(ISERROR(VLOOKUP(J108+X108,計算!$A$16:$B$219,2)),"",VLOOKUP(J108+X108,計算!$A$16:$B$219,2)),"")</f>
        <v/>
      </c>
      <c r="S108" s="6">
        <f t="shared" si="26"/>
        <v>100</v>
      </c>
      <c r="T108" s="7">
        <f t="shared" si="22"/>
        <v>100</v>
      </c>
      <c r="U108" s="8" t="str">
        <f>IF(COUNTA(A108),IF(ISERROR(VLOOKUP(K108+X108,計算!$A$16:$B$219,2)),"",VLOOKUP(K108+X108,計算!$A$16:$B$219,2)),"")</f>
        <v/>
      </c>
      <c r="V108" s="12" t="str">
        <f>IF(COUNTA(A108),IF(ISERROR(VLOOKUP(MIN(I108,J108,K108)+X108,計算!$A$16:$B$219,2)),"",VLOOKUP(MIN(I108,J108,K108)+X108,計算!$A$16:$B$219,2)),"")</f>
        <v/>
      </c>
      <c r="W108" s="13">
        <f t="shared" si="23"/>
        <v>0</v>
      </c>
      <c r="X108" s="13">
        <v>300</v>
      </c>
    </row>
    <row r="109" spans="1:24" x14ac:dyDescent="0.2">
      <c r="A109" s="11"/>
      <c r="B109" s="34"/>
      <c r="C109" s="11"/>
      <c r="D109" s="11"/>
      <c r="E109" s="11"/>
      <c r="F109" s="11"/>
      <c r="G109" s="11"/>
      <c r="H109" s="53" t="s">
        <v>61</v>
      </c>
      <c r="I109" s="11"/>
      <c r="J109" s="11"/>
      <c r="K109" s="11"/>
      <c r="L109" s="9">
        <f t="shared" si="20"/>
        <v>0</v>
      </c>
      <c r="M109" s="6">
        <f t="shared" si="24"/>
        <v>100</v>
      </c>
      <c r="N109" s="7">
        <f t="shared" si="17"/>
        <v>100</v>
      </c>
      <c r="O109" s="8" t="str">
        <f>IF(COUNTA(A109),IF(ISERROR(VLOOKUP(I109+X109,計算!$A$16:$B$219,2)),"",VLOOKUP(I109+X109,計算!$A$16:$B$219,2)),"")</f>
        <v/>
      </c>
      <c r="P109" s="6">
        <f t="shared" si="25"/>
        <v>100</v>
      </c>
      <c r="Q109" s="7">
        <f t="shared" si="21"/>
        <v>100</v>
      </c>
      <c r="R109" s="8" t="str">
        <f>IF(COUNTA(A109),IF(ISERROR(VLOOKUP(J109+X109,計算!$A$16:$B$219,2)),"",VLOOKUP(J109+X109,計算!$A$16:$B$219,2)),"")</f>
        <v/>
      </c>
      <c r="S109" s="6">
        <f t="shared" si="26"/>
        <v>100</v>
      </c>
      <c r="T109" s="7">
        <f t="shared" si="22"/>
        <v>100</v>
      </c>
      <c r="U109" s="8" t="str">
        <f>IF(COUNTA(A109),IF(ISERROR(VLOOKUP(K109+X109,計算!$A$16:$B$219,2)),"",VLOOKUP(K109+X109,計算!$A$16:$B$219,2)),"")</f>
        <v/>
      </c>
      <c r="V109" s="12" t="str">
        <f>IF(COUNTA(A109),IF(ISERROR(VLOOKUP(MIN(I109,J109,K109)+X109,計算!$A$16:$B$219,2)),"",VLOOKUP(MIN(I109,J109,K109)+X109,計算!$A$16:$B$219,2)),"")</f>
        <v/>
      </c>
      <c r="W109" s="13">
        <f t="shared" si="23"/>
        <v>0</v>
      </c>
      <c r="X109" s="13">
        <v>300</v>
      </c>
    </row>
    <row r="110" spans="1:24" x14ac:dyDescent="0.2">
      <c r="A110" s="11"/>
      <c r="B110" s="34"/>
      <c r="C110" s="11"/>
      <c r="D110" s="11"/>
      <c r="E110" s="11"/>
      <c r="F110" s="11"/>
      <c r="G110" s="11"/>
      <c r="H110" s="53" t="s">
        <v>61</v>
      </c>
      <c r="I110" s="11"/>
      <c r="J110" s="11"/>
      <c r="K110" s="11"/>
      <c r="L110" s="9">
        <f t="shared" si="20"/>
        <v>0</v>
      </c>
      <c r="M110" s="6">
        <f t="shared" si="24"/>
        <v>100</v>
      </c>
      <c r="N110" s="7">
        <f t="shared" si="17"/>
        <v>100</v>
      </c>
      <c r="O110" s="8" t="str">
        <f>IF(COUNTA(A110),IF(ISERROR(VLOOKUP(I110+X110,計算!$A$16:$B$219,2)),"",VLOOKUP(I110+X110,計算!$A$16:$B$219,2)),"")</f>
        <v/>
      </c>
      <c r="P110" s="6">
        <f t="shared" si="25"/>
        <v>100</v>
      </c>
      <c r="Q110" s="7">
        <f t="shared" si="21"/>
        <v>100</v>
      </c>
      <c r="R110" s="8" t="str">
        <f>IF(COUNTA(A110),IF(ISERROR(VLOOKUP(J110+X110,計算!$A$16:$B$219,2)),"",VLOOKUP(J110+X110,計算!$A$16:$B$219,2)),"")</f>
        <v/>
      </c>
      <c r="S110" s="6">
        <f t="shared" si="26"/>
        <v>100</v>
      </c>
      <c r="T110" s="7">
        <f t="shared" si="22"/>
        <v>100</v>
      </c>
      <c r="U110" s="8" t="str">
        <f>IF(COUNTA(A110),IF(ISERROR(VLOOKUP(K110+X110,計算!$A$16:$B$219,2)),"",VLOOKUP(K110+X110,計算!$A$16:$B$219,2)),"")</f>
        <v/>
      </c>
      <c r="V110" s="12" t="str">
        <f>IF(COUNTA(A110),IF(ISERROR(VLOOKUP(MIN(I110,J110,K110)+X110,計算!$A$16:$B$219,2)),"",VLOOKUP(MIN(I110,J110,K110)+X110,計算!$A$16:$B$219,2)),"")</f>
        <v/>
      </c>
      <c r="W110" s="13">
        <f t="shared" si="23"/>
        <v>0</v>
      </c>
      <c r="X110" s="13">
        <v>300</v>
      </c>
    </row>
    <row r="111" spans="1:24" x14ac:dyDescent="0.2">
      <c r="A111" s="11"/>
      <c r="B111" s="34"/>
      <c r="C111" s="11"/>
      <c r="D111" s="11"/>
      <c r="E111" s="11"/>
      <c r="F111" s="11"/>
      <c r="G111" s="11"/>
      <c r="H111" s="53" t="s">
        <v>61</v>
      </c>
      <c r="I111" s="11"/>
      <c r="J111" s="11"/>
      <c r="K111" s="11"/>
      <c r="L111" s="9">
        <f t="shared" si="20"/>
        <v>0</v>
      </c>
      <c r="M111" s="6">
        <f t="shared" si="24"/>
        <v>100</v>
      </c>
      <c r="N111" s="7">
        <f t="shared" si="17"/>
        <v>100</v>
      </c>
      <c r="O111" s="8" t="str">
        <f>IF(COUNTA(A111),IF(ISERROR(VLOOKUP(I111+X111,計算!$A$16:$B$219,2)),"",VLOOKUP(I111+X111,計算!$A$16:$B$219,2)),"")</f>
        <v/>
      </c>
      <c r="P111" s="6">
        <f t="shared" si="25"/>
        <v>100</v>
      </c>
      <c r="Q111" s="7">
        <f t="shared" si="21"/>
        <v>100</v>
      </c>
      <c r="R111" s="8" t="str">
        <f>IF(COUNTA(A111),IF(ISERROR(VLOOKUP(J111+X111,計算!$A$16:$B$219,2)),"",VLOOKUP(J111+X111,計算!$A$16:$B$219,2)),"")</f>
        <v/>
      </c>
      <c r="S111" s="6">
        <f t="shared" si="26"/>
        <v>100</v>
      </c>
      <c r="T111" s="7">
        <f t="shared" si="22"/>
        <v>100</v>
      </c>
      <c r="U111" s="8" t="str">
        <f>IF(COUNTA(A111),IF(ISERROR(VLOOKUP(K111+X111,計算!$A$16:$B$219,2)),"",VLOOKUP(K111+X111,計算!$A$16:$B$219,2)),"")</f>
        <v/>
      </c>
      <c r="V111" s="12" t="str">
        <f>IF(COUNTA(A111),IF(ISERROR(VLOOKUP(MIN(I111,J111,K111)+X111,計算!$A$16:$B$219,2)),"",VLOOKUP(MIN(I111,J111,K111)+X111,計算!$A$16:$B$219,2)),"")</f>
        <v/>
      </c>
      <c r="W111" s="13">
        <f t="shared" si="23"/>
        <v>0</v>
      </c>
      <c r="X111" s="13">
        <v>300</v>
      </c>
    </row>
    <row r="112" spans="1:24" x14ac:dyDescent="0.2">
      <c r="A112" s="11"/>
      <c r="B112" s="34"/>
      <c r="C112" s="11"/>
      <c r="D112" s="11"/>
      <c r="E112" s="11"/>
      <c r="F112" s="11"/>
      <c r="G112" s="11"/>
      <c r="H112" s="53" t="s">
        <v>61</v>
      </c>
      <c r="I112" s="11"/>
      <c r="J112" s="11"/>
      <c r="K112" s="11"/>
      <c r="L112" s="9">
        <f t="shared" si="20"/>
        <v>0</v>
      </c>
      <c r="M112" s="6">
        <f t="shared" si="24"/>
        <v>100</v>
      </c>
      <c r="N112" s="7">
        <f t="shared" si="17"/>
        <v>100</v>
      </c>
      <c r="O112" s="8" t="str">
        <f>IF(COUNTA(A112),IF(ISERROR(VLOOKUP(I112+X112,計算!$A$16:$B$219,2)),"",VLOOKUP(I112+X112,計算!$A$16:$B$219,2)),"")</f>
        <v/>
      </c>
      <c r="P112" s="6">
        <f t="shared" si="25"/>
        <v>100</v>
      </c>
      <c r="Q112" s="7">
        <f t="shared" si="21"/>
        <v>100</v>
      </c>
      <c r="R112" s="8" t="str">
        <f>IF(COUNTA(A112),IF(ISERROR(VLOOKUP(J112+X112,計算!$A$16:$B$219,2)),"",VLOOKUP(J112+X112,計算!$A$16:$B$219,2)),"")</f>
        <v/>
      </c>
      <c r="S112" s="6">
        <f t="shared" si="26"/>
        <v>100</v>
      </c>
      <c r="T112" s="7">
        <f t="shared" si="22"/>
        <v>100</v>
      </c>
      <c r="U112" s="8" t="str">
        <f>IF(COUNTA(A112),IF(ISERROR(VLOOKUP(K112+X112,計算!$A$16:$B$219,2)),"",VLOOKUP(K112+X112,計算!$A$16:$B$219,2)),"")</f>
        <v/>
      </c>
      <c r="V112" s="12" t="str">
        <f>IF(COUNTA(A112),IF(ISERROR(VLOOKUP(MIN(I112,J112,K112)+X112,計算!$A$16:$B$219,2)),"",VLOOKUP(MIN(I112,J112,K112)+X112,計算!$A$16:$B$219,2)),"")</f>
        <v/>
      </c>
      <c r="W112" s="13">
        <f t="shared" si="23"/>
        <v>0</v>
      </c>
      <c r="X112" s="13">
        <v>300</v>
      </c>
    </row>
    <row r="113" spans="1:24" x14ac:dyDescent="0.2">
      <c r="A113" s="11"/>
      <c r="B113" s="34"/>
      <c r="C113" s="11"/>
      <c r="D113" s="11"/>
      <c r="E113" s="11"/>
      <c r="F113" s="11"/>
      <c r="G113" s="11"/>
      <c r="H113" s="53" t="s">
        <v>61</v>
      </c>
      <c r="I113" s="11"/>
      <c r="J113" s="11"/>
      <c r="K113" s="11"/>
      <c r="L113" s="9">
        <f t="shared" si="20"/>
        <v>0</v>
      </c>
      <c r="M113" s="6">
        <f t="shared" si="24"/>
        <v>100</v>
      </c>
      <c r="N113" s="7">
        <f t="shared" si="17"/>
        <v>100</v>
      </c>
      <c r="O113" s="8" t="str">
        <f>IF(COUNTA(A113),IF(ISERROR(VLOOKUP(I113+X113,計算!$A$16:$B$219,2)),"",VLOOKUP(I113+X113,計算!$A$16:$B$219,2)),"")</f>
        <v/>
      </c>
      <c r="P113" s="6">
        <f t="shared" si="25"/>
        <v>100</v>
      </c>
      <c r="Q113" s="7">
        <f t="shared" si="21"/>
        <v>100</v>
      </c>
      <c r="R113" s="8" t="str">
        <f>IF(COUNTA(A113),IF(ISERROR(VLOOKUP(J113+X113,計算!$A$16:$B$219,2)),"",VLOOKUP(J113+X113,計算!$A$16:$B$219,2)),"")</f>
        <v/>
      </c>
      <c r="S113" s="6">
        <f t="shared" si="26"/>
        <v>100</v>
      </c>
      <c r="T113" s="7">
        <f t="shared" si="22"/>
        <v>100</v>
      </c>
      <c r="U113" s="8" t="str">
        <f>IF(COUNTA(A113),IF(ISERROR(VLOOKUP(K113+X113,計算!$A$16:$B$219,2)),"",VLOOKUP(K113+X113,計算!$A$16:$B$219,2)),"")</f>
        <v/>
      </c>
      <c r="V113" s="12" t="str">
        <f>IF(COUNTA(A113),IF(ISERROR(VLOOKUP(MIN(I113,J113,K113)+X113,計算!$A$16:$B$219,2)),"",VLOOKUP(MIN(I113,J113,K113)+X113,計算!$A$16:$B$219,2)),"")</f>
        <v/>
      </c>
      <c r="W113" s="13">
        <f t="shared" si="23"/>
        <v>0</v>
      </c>
      <c r="X113" s="13">
        <v>300</v>
      </c>
    </row>
    <row r="114" spans="1:24" x14ac:dyDescent="0.2">
      <c r="A114" s="11"/>
      <c r="B114" s="34"/>
      <c r="C114" s="11"/>
      <c r="D114" s="11"/>
      <c r="E114" s="11"/>
      <c r="F114" s="11"/>
      <c r="G114" s="11"/>
      <c r="H114" s="53" t="s">
        <v>61</v>
      </c>
      <c r="I114" s="11"/>
      <c r="J114" s="11"/>
      <c r="K114" s="11"/>
      <c r="L114" s="9">
        <f t="shared" si="20"/>
        <v>0</v>
      </c>
      <c r="M114" s="6">
        <f t="shared" si="24"/>
        <v>100</v>
      </c>
      <c r="N114" s="7">
        <f t="shared" si="17"/>
        <v>100</v>
      </c>
      <c r="O114" s="8" t="str">
        <f>IF(COUNTA(A114),IF(ISERROR(VLOOKUP(I114+X114,計算!$A$16:$B$219,2)),"",VLOOKUP(I114+X114,計算!$A$16:$B$219,2)),"")</f>
        <v/>
      </c>
      <c r="P114" s="6">
        <f t="shared" si="25"/>
        <v>100</v>
      </c>
      <c r="Q114" s="7">
        <f t="shared" si="21"/>
        <v>100</v>
      </c>
      <c r="R114" s="8" t="str">
        <f>IF(COUNTA(A114),IF(ISERROR(VLOOKUP(J114+X114,計算!$A$16:$B$219,2)),"",VLOOKUP(J114+X114,計算!$A$16:$B$219,2)),"")</f>
        <v/>
      </c>
      <c r="S114" s="6">
        <f t="shared" si="26"/>
        <v>100</v>
      </c>
      <c r="T114" s="7">
        <f t="shared" si="22"/>
        <v>100</v>
      </c>
      <c r="U114" s="8" t="str">
        <f>IF(COUNTA(A114),IF(ISERROR(VLOOKUP(K114+X114,計算!$A$16:$B$219,2)),"",VLOOKUP(K114+X114,計算!$A$16:$B$219,2)),"")</f>
        <v/>
      </c>
      <c r="V114" s="12" t="str">
        <f>IF(COUNTA(A114),IF(ISERROR(VLOOKUP(MIN(I114,J114,K114)+X114,計算!$A$16:$B$219,2)),"",VLOOKUP(MIN(I114,J114,K114)+X114,計算!$A$16:$B$219,2)),"")</f>
        <v/>
      </c>
      <c r="W114" s="13">
        <f t="shared" si="23"/>
        <v>0</v>
      </c>
      <c r="X114" s="13">
        <v>300</v>
      </c>
    </row>
    <row r="115" spans="1:24" x14ac:dyDescent="0.2">
      <c r="A115" s="11"/>
      <c r="B115" s="34"/>
      <c r="C115" s="11"/>
      <c r="D115" s="11"/>
      <c r="E115" s="11"/>
      <c r="F115" s="11"/>
      <c r="G115" s="11"/>
      <c r="H115" s="53" t="s">
        <v>61</v>
      </c>
      <c r="I115" s="11"/>
      <c r="J115" s="11"/>
      <c r="K115" s="11"/>
      <c r="L115" s="9">
        <f t="shared" si="20"/>
        <v>0</v>
      </c>
      <c r="M115" s="6">
        <f t="shared" si="24"/>
        <v>100</v>
      </c>
      <c r="N115" s="7">
        <f t="shared" si="17"/>
        <v>100</v>
      </c>
      <c r="O115" s="8" t="str">
        <f>IF(COUNTA(A115),IF(ISERROR(VLOOKUP(I115+X115,計算!$A$16:$B$219,2)),"",VLOOKUP(I115+X115,計算!$A$16:$B$219,2)),"")</f>
        <v/>
      </c>
      <c r="P115" s="6">
        <f t="shared" si="25"/>
        <v>100</v>
      </c>
      <c r="Q115" s="7">
        <f t="shared" si="21"/>
        <v>100</v>
      </c>
      <c r="R115" s="8" t="str">
        <f>IF(COUNTA(A115),IF(ISERROR(VLOOKUP(J115+X115,計算!$A$16:$B$219,2)),"",VLOOKUP(J115+X115,計算!$A$16:$B$219,2)),"")</f>
        <v/>
      </c>
      <c r="S115" s="6">
        <f t="shared" si="26"/>
        <v>100</v>
      </c>
      <c r="T115" s="7">
        <f t="shared" si="22"/>
        <v>100</v>
      </c>
      <c r="U115" s="8" t="str">
        <f>IF(COUNTA(A115),IF(ISERROR(VLOOKUP(K115+X115,計算!$A$16:$B$219,2)),"",VLOOKUP(K115+X115,計算!$A$16:$B$219,2)),"")</f>
        <v/>
      </c>
      <c r="V115" s="12" t="str">
        <f>IF(COUNTA(A115),IF(ISERROR(VLOOKUP(MIN(I115,J115,K115)+X115,計算!$A$16:$B$219,2)),"",VLOOKUP(MIN(I115,J115,K115)+X115,計算!$A$16:$B$219,2)),"")</f>
        <v/>
      </c>
      <c r="W115" s="13">
        <f t="shared" si="23"/>
        <v>0</v>
      </c>
      <c r="X115" s="13">
        <v>300</v>
      </c>
    </row>
    <row r="116" spans="1:24" x14ac:dyDescent="0.2">
      <c r="A116" s="11"/>
      <c r="B116" s="34"/>
      <c r="C116" s="11"/>
      <c r="D116" s="11"/>
      <c r="E116" s="11"/>
      <c r="F116" s="11"/>
      <c r="G116" s="11"/>
      <c r="H116" s="53" t="s">
        <v>61</v>
      </c>
      <c r="I116" s="11"/>
      <c r="J116" s="11"/>
      <c r="K116" s="11"/>
      <c r="L116" s="9">
        <f t="shared" si="20"/>
        <v>0</v>
      </c>
      <c r="M116" s="6">
        <f t="shared" si="24"/>
        <v>100</v>
      </c>
      <c r="N116" s="7">
        <f t="shared" si="17"/>
        <v>100</v>
      </c>
      <c r="O116" s="8" t="str">
        <f>IF(COUNTA(A116),IF(ISERROR(VLOOKUP(I116+X116,計算!$A$16:$B$219,2)),"",VLOOKUP(I116+X116,計算!$A$16:$B$219,2)),"")</f>
        <v/>
      </c>
      <c r="P116" s="6">
        <f t="shared" si="25"/>
        <v>100</v>
      </c>
      <c r="Q116" s="7">
        <f t="shared" si="21"/>
        <v>100</v>
      </c>
      <c r="R116" s="8" t="str">
        <f>IF(COUNTA(A116),IF(ISERROR(VLOOKUP(J116+X116,計算!$A$16:$B$219,2)),"",VLOOKUP(J116+X116,計算!$A$16:$B$219,2)),"")</f>
        <v/>
      </c>
      <c r="S116" s="6">
        <f t="shared" si="26"/>
        <v>100</v>
      </c>
      <c r="T116" s="7">
        <f t="shared" si="22"/>
        <v>100</v>
      </c>
      <c r="U116" s="8" t="str">
        <f>IF(COUNTA(A116),IF(ISERROR(VLOOKUP(K116+X116,計算!$A$16:$B$219,2)),"",VLOOKUP(K116+X116,計算!$A$16:$B$219,2)),"")</f>
        <v/>
      </c>
      <c r="V116" s="12" t="str">
        <f>IF(COUNTA(A116),IF(ISERROR(VLOOKUP(MIN(I116,J116,K116)+X116,計算!$A$16:$B$219,2)),"",VLOOKUP(MIN(I116,J116,K116)+X116,計算!$A$16:$B$219,2)),"")</f>
        <v/>
      </c>
      <c r="W116" s="13">
        <f t="shared" si="23"/>
        <v>0</v>
      </c>
      <c r="X116" s="13">
        <v>300</v>
      </c>
    </row>
    <row r="117" spans="1:24" x14ac:dyDescent="0.2">
      <c r="A117" s="11"/>
      <c r="B117" s="34"/>
      <c r="C117" s="11"/>
      <c r="D117" s="11"/>
      <c r="E117" s="11"/>
      <c r="F117" s="11"/>
      <c r="G117" s="11"/>
      <c r="H117" s="53" t="s">
        <v>61</v>
      </c>
      <c r="I117" s="11"/>
      <c r="J117" s="11"/>
      <c r="K117" s="11"/>
      <c r="L117" s="9">
        <f t="shared" si="20"/>
        <v>0</v>
      </c>
      <c r="M117" s="6">
        <f t="shared" si="24"/>
        <v>100</v>
      </c>
      <c r="N117" s="7">
        <f t="shared" si="17"/>
        <v>100</v>
      </c>
      <c r="O117" s="8" t="str">
        <f>IF(COUNTA(A117),IF(ISERROR(VLOOKUP(I117+X117,計算!$A$16:$B$219,2)),"",VLOOKUP(I117+X117,計算!$A$16:$B$219,2)),"")</f>
        <v/>
      </c>
      <c r="P117" s="6">
        <f t="shared" si="25"/>
        <v>100</v>
      </c>
      <c r="Q117" s="7">
        <f t="shared" si="21"/>
        <v>100</v>
      </c>
      <c r="R117" s="8" t="str">
        <f>IF(COUNTA(A117),IF(ISERROR(VLOOKUP(J117+X117,計算!$A$16:$B$219,2)),"",VLOOKUP(J117+X117,計算!$A$16:$B$219,2)),"")</f>
        <v/>
      </c>
      <c r="S117" s="6">
        <f t="shared" si="26"/>
        <v>100</v>
      </c>
      <c r="T117" s="7">
        <f t="shared" si="22"/>
        <v>100</v>
      </c>
      <c r="U117" s="8" t="str">
        <f>IF(COUNTA(A117),IF(ISERROR(VLOOKUP(K117+X117,計算!$A$16:$B$219,2)),"",VLOOKUP(K117+X117,計算!$A$16:$B$219,2)),"")</f>
        <v/>
      </c>
      <c r="V117" s="12" t="str">
        <f>IF(COUNTA(A117),IF(ISERROR(VLOOKUP(MIN(I117,J117,K117)+X117,計算!$A$16:$B$219,2)),"",VLOOKUP(MIN(I117,J117,K117)+X117,計算!$A$16:$B$219,2)),"")</f>
        <v/>
      </c>
      <c r="W117" s="13">
        <f t="shared" si="23"/>
        <v>0</v>
      </c>
      <c r="X117" s="13">
        <v>300</v>
      </c>
    </row>
    <row r="118" spans="1:24" x14ac:dyDescent="0.2">
      <c r="A118" s="11"/>
      <c r="B118" s="34"/>
      <c r="C118" s="11"/>
      <c r="D118" s="11"/>
      <c r="E118" s="11"/>
      <c r="F118" s="11"/>
      <c r="G118" s="11"/>
      <c r="H118" s="53" t="s">
        <v>61</v>
      </c>
      <c r="I118" s="11"/>
      <c r="J118" s="11"/>
      <c r="K118" s="11"/>
      <c r="L118" s="9">
        <f t="shared" si="20"/>
        <v>0</v>
      </c>
      <c r="M118" s="6">
        <f t="shared" si="24"/>
        <v>100</v>
      </c>
      <c r="N118" s="7">
        <f t="shared" si="17"/>
        <v>100</v>
      </c>
      <c r="O118" s="8" t="str">
        <f>IF(COUNTA(A118),IF(ISERROR(VLOOKUP(I118+X118,計算!$A$16:$B$219,2)),"",VLOOKUP(I118+X118,計算!$A$16:$B$219,2)),"")</f>
        <v/>
      </c>
      <c r="P118" s="6">
        <f t="shared" si="25"/>
        <v>100</v>
      </c>
      <c r="Q118" s="7">
        <f t="shared" si="21"/>
        <v>100</v>
      </c>
      <c r="R118" s="8" t="str">
        <f>IF(COUNTA(A118),IF(ISERROR(VLOOKUP(J118+X118,計算!$A$16:$B$219,2)),"",VLOOKUP(J118+X118,計算!$A$16:$B$219,2)),"")</f>
        <v/>
      </c>
      <c r="S118" s="6">
        <f t="shared" si="26"/>
        <v>100</v>
      </c>
      <c r="T118" s="7">
        <f t="shared" si="22"/>
        <v>100</v>
      </c>
      <c r="U118" s="8" t="str">
        <f>IF(COUNTA(A118),IF(ISERROR(VLOOKUP(K118+X118,計算!$A$16:$B$219,2)),"",VLOOKUP(K118+X118,計算!$A$16:$B$219,2)),"")</f>
        <v/>
      </c>
      <c r="V118" s="12" t="str">
        <f>IF(COUNTA(A118),IF(ISERROR(VLOOKUP(MIN(I118,J118,K118)+X118,計算!$A$16:$B$219,2)),"",VLOOKUP(MIN(I118,J118,K118)+X118,計算!$A$16:$B$219,2)),"")</f>
        <v/>
      </c>
      <c r="W118" s="13">
        <f t="shared" si="23"/>
        <v>0</v>
      </c>
      <c r="X118" s="13">
        <v>300</v>
      </c>
    </row>
    <row r="119" spans="1:24" x14ac:dyDescent="0.2">
      <c r="A119" s="11"/>
      <c r="B119" s="34"/>
      <c r="C119" s="11"/>
      <c r="D119" s="11"/>
      <c r="E119" s="11"/>
      <c r="F119" s="11"/>
      <c r="G119" s="11"/>
      <c r="H119" s="53" t="s">
        <v>61</v>
      </c>
      <c r="I119" s="11"/>
      <c r="J119" s="11"/>
      <c r="K119" s="11"/>
      <c r="L119" s="9">
        <f t="shared" si="20"/>
        <v>0</v>
      </c>
      <c r="M119" s="6">
        <f t="shared" si="24"/>
        <v>100</v>
      </c>
      <c r="N119" s="7">
        <f t="shared" si="17"/>
        <v>100</v>
      </c>
      <c r="O119" s="8" t="str">
        <f>IF(COUNTA(A119),IF(ISERROR(VLOOKUP(I119+X119,計算!$A$16:$B$219,2)),"",VLOOKUP(I119+X119,計算!$A$16:$B$219,2)),"")</f>
        <v/>
      </c>
      <c r="P119" s="6">
        <f t="shared" si="25"/>
        <v>100</v>
      </c>
      <c r="Q119" s="7">
        <f t="shared" si="21"/>
        <v>100</v>
      </c>
      <c r="R119" s="8" t="str">
        <f>IF(COUNTA(A119),IF(ISERROR(VLOOKUP(J119+X119,計算!$A$16:$B$219,2)),"",VLOOKUP(J119+X119,計算!$A$16:$B$219,2)),"")</f>
        <v/>
      </c>
      <c r="S119" s="6">
        <f t="shared" si="26"/>
        <v>100</v>
      </c>
      <c r="T119" s="7">
        <f t="shared" si="22"/>
        <v>100</v>
      </c>
      <c r="U119" s="8" t="str">
        <f>IF(COUNTA(A119),IF(ISERROR(VLOOKUP(K119+X119,計算!$A$16:$B$219,2)),"",VLOOKUP(K119+X119,計算!$A$16:$B$219,2)),"")</f>
        <v/>
      </c>
      <c r="V119" s="12" t="str">
        <f>IF(COUNTA(A119),IF(ISERROR(VLOOKUP(MIN(I119,J119,K119)+X119,計算!$A$16:$B$219,2)),"",VLOOKUP(MIN(I119,J119,K119)+X119,計算!$A$16:$B$219,2)),"")</f>
        <v/>
      </c>
      <c r="W119" s="13">
        <f t="shared" si="23"/>
        <v>0</v>
      </c>
      <c r="X119" s="13">
        <v>300</v>
      </c>
    </row>
    <row r="120" spans="1:24" x14ac:dyDescent="0.2">
      <c r="A120" s="11"/>
      <c r="B120" s="34"/>
      <c r="C120" s="11"/>
      <c r="D120" s="11"/>
      <c r="E120" s="11"/>
      <c r="F120" s="11"/>
      <c r="G120" s="11"/>
      <c r="H120" s="53" t="s">
        <v>61</v>
      </c>
      <c r="I120" s="11"/>
      <c r="J120" s="11"/>
      <c r="K120" s="11"/>
      <c r="L120" s="9">
        <f t="shared" si="20"/>
        <v>0</v>
      </c>
      <c r="M120" s="6">
        <f t="shared" si="24"/>
        <v>100</v>
      </c>
      <c r="N120" s="7">
        <f t="shared" si="17"/>
        <v>100</v>
      </c>
      <c r="O120" s="8" t="str">
        <f>IF(COUNTA(A120),IF(ISERROR(VLOOKUP(I120+X120,計算!$A$16:$B$219,2)),"",VLOOKUP(I120+X120,計算!$A$16:$B$219,2)),"")</f>
        <v/>
      </c>
      <c r="P120" s="6">
        <f t="shared" si="25"/>
        <v>100</v>
      </c>
      <c r="Q120" s="7">
        <f t="shared" si="21"/>
        <v>100</v>
      </c>
      <c r="R120" s="8" t="str">
        <f>IF(COUNTA(A120),IF(ISERROR(VLOOKUP(J120+X120,計算!$A$16:$B$219,2)),"",VLOOKUP(J120+X120,計算!$A$16:$B$219,2)),"")</f>
        <v/>
      </c>
      <c r="S120" s="6">
        <f t="shared" si="26"/>
        <v>100</v>
      </c>
      <c r="T120" s="7">
        <f t="shared" si="22"/>
        <v>100</v>
      </c>
      <c r="U120" s="8" t="str">
        <f>IF(COUNTA(A120),IF(ISERROR(VLOOKUP(K120+X120,計算!$A$16:$B$219,2)),"",VLOOKUP(K120+X120,計算!$A$16:$B$219,2)),"")</f>
        <v/>
      </c>
      <c r="V120" s="12" t="str">
        <f>IF(COUNTA(A120),IF(ISERROR(VLOOKUP(MIN(I120,J120,K120)+X120,計算!$A$16:$B$219,2)),"",VLOOKUP(MIN(I120,J120,K120)+X120,計算!$A$16:$B$219,2)),"")</f>
        <v/>
      </c>
      <c r="W120" s="13">
        <f t="shared" si="23"/>
        <v>0</v>
      </c>
      <c r="X120" s="13">
        <v>300</v>
      </c>
    </row>
    <row r="121" spans="1:24" x14ac:dyDescent="0.2">
      <c r="A121" s="11"/>
      <c r="B121" s="34"/>
      <c r="C121" s="11"/>
      <c r="D121" s="11"/>
      <c r="E121" s="11"/>
      <c r="F121" s="11"/>
      <c r="G121" s="11"/>
      <c r="H121" s="53" t="s">
        <v>61</v>
      </c>
      <c r="I121" s="11"/>
      <c r="J121" s="11"/>
      <c r="K121" s="11"/>
      <c r="L121" s="9">
        <f t="shared" si="20"/>
        <v>0</v>
      </c>
      <c r="M121" s="6">
        <f t="shared" si="24"/>
        <v>100</v>
      </c>
      <c r="N121" s="7">
        <f t="shared" si="17"/>
        <v>100</v>
      </c>
      <c r="O121" s="8" t="str">
        <f>IF(COUNTA(A121),IF(ISERROR(VLOOKUP(I121+X121,計算!$A$16:$B$219,2)),"",VLOOKUP(I121+X121,計算!$A$16:$B$219,2)),"")</f>
        <v/>
      </c>
      <c r="P121" s="6">
        <f t="shared" si="25"/>
        <v>100</v>
      </c>
      <c r="Q121" s="7">
        <f t="shared" si="21"/>
        <v>100</v>
      </c>
      <c r="R121" s="8" t="str">
        <f>IF(COUNTA(A121),IF(ISERROR(VLOOKUP(J121+X121,計算!$A$16:$B$219,2)),"",VLOOKUP(J121+X121,計算!$A$16:$B$219,2)),"")</f>
        <v/>
      </c>
      <c r="S121" s="6">
        <f t="shared" si="26"/>
        <v>100</v>
      </c>
      <c r="T121" s="7">
        <f t="shared" si="22"/>
        <v>100</v>
      </c>
      <c r="U121" s="8" t="str">
        <f>IF(COUNTA(A121),IF(ISERROR(VLOOKUP(K121+X121,計算!$A$16:$B$219,2)),"",VLOOKUP(K121+X121,計算!$A$16:$B$219,2)),"")</f>
        <v/>
      </c>
      <c r="V121" s="12" t="str">
        <f>IF(COUNTA(A121),IF(ISERROR(VLOOKUP(MIN(I121,J121,K121)+X121,計算!$A$16:$B$219,2)),"",VLOOKUP(MIN(I121,J121,K121)+X121,計算!$A$16:$B$219,2)),"")</f>
        <v/>
      </c>
      <c r="W121" s="13">
        <f t="shared" si="23"/>
        <v>0</v>
      </c>
      <c r="X121" s="13">
        <v>300</v>
      </c>
    </row>
    <row r="122" spans="1:24" x14ac:dyDescent="0.2">
      <c r="A122" s="11"/>
      <c r="B122" s="34"/>
      <c r="C122" s="11"/>
      <c r="D122" s="11"/>
      <c r="E122" s="11"/>
      <c r="F122" s="11"/>
      <c r="G122" s="11"/>
      <c r="H122" s="53" t="s">
        <v>61</v>
      </c>
      <c r="I122" s="11"/>
      <c r="J122" s="11"/>
      <c r="K122" s="11"/>
      <c r="L122" s="9">
        <f t="shared" si="20"/>
        <v>0</v>
      </c>
      <c r="M122" s="6">
        <f t="shared" si="24"/>
        <v>100</v>
      </c>
      <c r="N122" s="7">
        <f t="shared" si="17"/>
        <v>100</v>
      </c>
      <c r="O122" s="8" t="str">
        <f>IF(COUNTA(A122),IF(ISERROR(VLOOKUP(I122+X122,計算!$A$16:$B$219,2)),"",VLOOKUP(I122+X122,計算!$A$16:$B$219,2)),"")</f>
        <v/>
      </c>
      <c r="P122" s="6">
        <f t="shared" si="25"/>
        <v>100</v>
      </c>
      <c r="Q122" s="7">
        <f t="shared" si="21"/>
        <v>100</v>
      </c>
      <c r="R122" s="8" t="str">
        <f>IF(COUNTA(A122),IF(ISERROR(VLOOKUP(J122+X122,計算!$A$16:$B$219,2)),"",VLOOKUP(J122+X122,計算!$A$16:$B$219,2)),"")</f>
        <v/>
      </c>
      <c r="S122" s="6">
        <f t="shared" si="26"/>
        <v>100</v>
      </c>
      <c r="T122" s="7">
        <f t="shared" si="22"/>
        <v>100</v>
      </c>
      <c r="U122" s="8" t="str">
        <f>IF(COUNTA(A122),IF(ISERROR(VLOOKUP(K122+X122,計算!$A$16:$B$219,2)),"",VLOOKUP(K122+X122,計算!$A$16:$B$219,2)),"")</f>
        <v/>
      </c>
      <c r="V122" s="12" t="str">
        <f>IF(COUNTA(A122),IF(ISERROR(VLOOKUP(MIN(I122,J122,K122)+X122,計算!$A$16:$B$219,2)),"",VLOOKUP(MIN(I122,J122,K122)+X122,計算!$A$16:$B$219,2)),"")</f>
        <v/>
      </c>
      <c r="W122" s="13">
        <f t="shared" si="23"/>
        <v>0</v>
      </c>
      <c r="X122" s="13">
        <v>300</v>
      </c>
    </row>
    <row r="123" spans="1:24" x14ac:dyDescent="0.2">
      <c r="A123" s="11"/>
      <c r="B123" s="34"/>
      <c r="C123" s="11"/>
      <c r="D123" s="11"/>
      <c r="E123" s="11"/>
      <c r="F123" s="11"/>
      <c r="G123" s="11"/>
      <c r="H123" s="53" t="s">
        <v>61</v>
      </c>
      <c r="I123" s="11"/>
      <c r="J123" s="11"/>
      <c r="K123" s="11"/>
      <c r="L123" s="9">
        <f t="shared" si="20"/>
        <v>0</v>
      </c>
      <c r="M123" s="6">
        <f t="shared" si="24"/>
        <v>100</v>
      </c>
      <c r="N123" s="7">
        <f t="shared" si="17"/>
        <v>100</v>
      </c>
      <c r="O123" s="8" t="str">
        <f>IF(COUNTA(A123),IF(ISERROR(VLOOKUP(I123+X123,計算!$A$16:$B$219,2)),"",VLOOKUP(I123+X123,計算!$A$16:$B$219,2)),"")</f>
        <v/>
      </c>
      <c r="P123" s="6">
        <f t="shared" si="25"/>
        <v>100</v>
      </c>
      <c r="Q123" s="7">
        <f t="shared" si="21"/>
        <v>100</v>
      </c>
      <c r="R123" s="8" t="str">
        <f>IF(COUNTA(A123),IF(ISERROR(VLOOKUP(J123+X123,計算!$A$16:$B$219,2)),"",VLOOKUP(J123+X123,計算!$A$16:$B$219,2)),"")</f>
        <v/>
      </c>
      <c r="S123" s="6">
        <f t="shared" si="26"/>
        <v>100</v>
      </c>
      <c r="T123" s="7">
        <f t="shared" si="22"/>
        <v>100</v>
      </c>
      <c r="U123" s="8" t="str">
        <f>IF(COUNTA(A123),IF(ISERROR(VLOOKUP(K123+X123,計算!$A$16:$B$219,2)),"",VLOOKUP(K123+X123,計算!$A$16:$B$219,2)),"")</f>
        <v/>
      </c>
      <c r="V123" s="12" t="str">
        <f>IF(COUNTA(A123),IF(ISERROR(VLOOKUP(MIN(I123,J123,K123)+X123,計算!$A$16:$B$219,2)),"",VLOOKUP(MIN(I123,J123,K123)+X123,計算!$A$16:$B$219,2)),"")</f>
        <v/>
      </c>
      <c r="W123" s="13">
        <f t="shared" si="23"/>
        <v>0</v>
      </c>
      <c r="X123" s="13">
        <v>300</v>
      </c>
    </row>
    <row r="124" spans="1:24" x14ac:dyDescent="0.2">
      <c r="A124" s="11"/>
      <c r="B124" s="34"/>
      <c r="C124" s="11"/>
      <c r="D124" s="11"/>
      <c r="E124" s="11"/>
      <c r="F124" s="11"/>
      <c r="G124" s="11"/>
      <c r="H124" s="53" t="s">
        <v>61</v>
      </c>
      <c r="I124" s="11"/>
      <c r="J124" s="11"/>
      <c r="K124" s="11"/>
      <c r="L124" s="9">
        <f t="shared" si="20"/>
        <v>0</v>
      </c>
      <c r="M124" s="6">
        <f t="shared" si="24"/>
        <v>100</v>
      </c>
      <c r="N124" s="7">
        <f t="shared" si="17"/>
        <v>100</v>
      </c>
      <c r="O124" s="8" t="str">
        <f>IF(COUNTA(A124),IF(ISERROR(VLOOKUP(I124+X124,計算!$A$16:$B$219,2)),"",VLOOKUP(I124+X124,計算!$A$16:$B$219,2)),"")</f>
        <v/>
      </c>
      <c r="P124" s="6">
        <f t="shared" si="25"/>
        <v>100</v>
      </c>
      <c r="Q124" s="7">
        <f t="shared" si="21"/>
        <v>100</v>
      </c>
      <c r="R124" s="8" t="str">
        <f>IF(COUNTA(A124),IF(ISERROR(VLOOKUP(J124+X124,計算!$A$16:$B$219,2)),"",VLOOKUP(J124+X124,計算!$A$16:$B$219,2)),"")</f>
        <v/>
      </c>
      <c r="S124" s="6">
        <f t="shared" si="26"/>
        <v>100</v>
      </c>
      <c r="T124" s="7">
        <f t="shared" si="22"/>
        <v>100</v>
      </c>
      <c r="U124" s="8" t="str">
        <f>IF(COUNTA(A124),IF(ISERROR(VLOOKUP(K124+X124,計算!$A$16:$B$219,2)),"",VLOOKUP(K124+X124,計算!$A$16:$B$219,2)),"")</f>
        <v/>
      </c>
      <c r="V124" s="12" t="str">
        <f>IF(COUNTA(A124),IF(ISERROR(VLOOKUP(MIN(I124,J124,K124)+X124,計算!$A$16:$B$219,2)),"",VLOOKUP(MIN(I124,J124,K124)+X124,計算!$A$16:$B$219,2)),"")</f>
        <v/>
      </c>
      <c r="W124" s="13">
        <f t="shared" si="23"/>
        <v>0</v>
      </c>
      <c r="X124" s="13">
        <v>300</v>
      </c>
    </row>
    <row r="125" spans="1:24" x14ac:dyDescent="0.2">
      <c r="A125" s="11"/>
      <c r="B125" s="34"/>
      <c r="C125" s="11"/>
      <c r="D125" s="11"/>
      <c r="E125" s="11"/>
      <c r="F125" s="11"/>
      <c r="G125" s="11"/>
      <c r="H125" s="53" t="s">
        <v>61</v>
      </c>
      <c r="I125" s="11"/>
      <c r="J125" s="11"/>
      <c r="K125" s="11"/>
      <c r="L125" s="9">
        <f t="shared" si="20"/>
        <v>0</v>
      </c>
      <c r="M125" s="6">
        <f t="shared" si="24"/>
        <v>100</v>
      </c>
      <c r="N125" s="7">
        <f t="shared" si="17"/>
        <v>100</v>
      </c>
      <c r="O125" s="8" t="str">
        <f>IF(COUNTA(A125),IF(ISERROR(VLOOKUP(I125+X125,計算!$A$16:$B$219,2)),"",VLOOKUP(I125+X125,計算!$A$16:$B$219,2)),"")</f>
        <v/>
      </c>
      <c r="P125" s="6">
        <f t="shared" si="25"/>
        <v>100</v>
      </c>
      <c r="Q125" s="7">
        <f t="shared" si="21"/>
        <v>100</v>
      </c>
      <c r="R125" s="8" t="str">
        <f>IF(COUNTA(A125),IF(ISERROR(VLOOKUP(J125+X125,計算!$A$16:$B$219,2)),"",VLOOKUP(J125+X125,計算!$A$16:$B$219,2)),"")</f>
        <v/>
      </c>
      <c r="S125" s="6">
        <f t="shared" si="26"/>
        <v>100</v>
      </c>
      <c r="T125" s="7">
        <f t="shared" si="22"/>
        <v>100</v>
      </c>
      <c r="U125" s="8" t="str">
        <f>IF(COUNTA(A125),IF(ISERROR(VLOOKUP(K125+X125,計算!$A$16:$B$219,2)),"",VLOOKUP(K125+X125,計算!$A$16:$B$219,2)),"")</f>
        <v/>
      </c>
      <c r="V125" s="12" t="str">
        <f>IF(COUNTA(A125),IF(ISERROR(VLOOKUP(MIN(I125,J125,K125)+X125,計算!$A$16:$B$219,2)),"",VLOOKUP(MIN(I125,J125,K125)+X125,計算!$A$16:$B$219,2)),"")</f>
        <v/>
      </c>
      <c r="W125" s="13">
        <f t="shared" si="23"/>
        <v>0</v>
      </c>
      <c r="X125" s="13">
        <v>300</v>
      </c>
    </row>
    <row r="126" spans="1:24" x14ac:dyDescent="0.2">
      <c r="A126" s="11"/>
      <c r="B126" s="34"/>
      <c r="C126" s="11"/>
      <c r="D126" s="11"/>
      <c r="E126" s="11"/>
      <c r="F126" s="11"/>
      <c r="G126" s="11"/>
      <c r="H126" s="53" t="s">
        <v>61</v>
      </c>
      <c r="I126" s="11"/>
      <c r="J126" s="11"/>
      <c r="K126" s="11"/>
      <c r="L126" s="9">
        <f t="shared" si="20"/>
        <v>0</v>
      </c>
      <c r="M126" s="6">
        <f t="shared" si="24"/>
        <v>100</v>
      </c>
      <c r="N126" s="7">
        <f t="shared" si="17"/>
        <v>100</v>
      </c>
      <c r="O126" s="8" t="str">
        <f>IF(COUNTA(A126),IF(ISERROR(VLOOKUP(I126+X126,計算!$A$16:$B$219,2)),"",VLOOKUP(I126+X126,計算!$A$16:$B$219,2)),"")</f>
        <v/>
      </c>
      <c r="P126" s="6">
        <f t="shared" si="25"/>
        <v>100</v>
      </c>
      <c r="Q126" s="7">
        <f t="shared" si="21"/>
        <v>100</v>
      </c>
      <c r="R126" s="8" t="str">
        <f>IF(COUNTA(A126),IF(ISERROR(VLOOKUP(J126+X126,計算!$A$16:$B$219,2)),"",VLOOKUP(J126+X126,計算!$A$16:$B$219,2)),"")</f>
        <v/>
      </c>
      <c r="S126" s="6">
        <f t="shared" si="26"/>
        <v>100</v>
      </c>
      <c r="T126" s="7">
        <f t="shared" si="22"/>
        <v>100</v>
      </c>
      <c r="U126" s="8" t="str">
        <f>IF(COUNTA(A126),IF(ISERROR(VLOOKUP(K126+X126,計算!$A$16:$B$219,2)),"",VLOOKUP(K126+X126,計算!$A$16:$B$219,2)),"")</f>
        <v/>
      </c>
      <c r="V126" s="12" t="str">
        <f>IF(COUNTA(A126),IF(ISERROR(VLOOKUP(MIN(I126,J126,K126)+X126,計算!$A$16:$B$219,2)),"",VLOOKUP(MIN(I126,J126,K126)+X126,計算!$A$16:$B$219,2)),"")</f>
        <v/>
      </c>
      <c r="W126" s="13">
        <f t="shared" si="23"/>
        <v>0</v>
      </c>
      <c r="X126" s="13">
        <v>300</v>
      </c>
    </row>
    <row r="127" spans="1:24" x14ac:dyDescent="0.2">
      <c r="A127" s="11"/>
      <c r="B127" s="34"/>
      <c r="C127" s="11"/>
      <c r="D127" s="11"/>
      <c r="E127" s="11"/>
      <c r="F127" s="11"/>
      <c r="G127" s="11"/>
      <c r="H127" s="53" t="s">
        <v>61</v>
      </c>
      <c r="I127" s="11"/>
      <c r="J127" s="11"/>
      <c r="K127" s="11"/>
      <c r="L127" s="9">
        <f t="shared" si="20"/>
        <v>0</v>
      </c>
      <c r="M127" s="6">
        <f t="shared" si="24"/>
        <v>100</v>
      </c>
      <c r="N127" s="7">
        <f t="shared" si="17"/>
        <v>100</v>
      </c>
      <c r="O127" s="8" t="str">
        <f>IF(COUNTA(A127),IF(ISERROR(VLOOKUP(I127+X127,計算!$A$16:$B$219,2)),"",VLOOKUP(I127+X127,計算!$A$16:$B$219,2)),"")</f>
        <v/>
      </c>
      <c r="P127" s="6">
        <f t="shared" si="25"/>
        <v>100</v>
      </c>
      <c r="Q127" s="7">
        <f t="shared" si="21"/>
        <v>100</v>
      </c>
      <c r="R127" s="8" t="str">
        <f>IF(COUNTA(A127),IF(ISERROR(VLOOKUP(J127+X127,計算!$A$16:$B$219,2)),"",VLOOKUP(J127+X127,計算!$A$16:$B$219,2)),"")</f>
        <v/>
      </c>
      <c r="S127" s="6">
        <f t="shared" si="26"/>
        <v>100</v>
      </c>
      <c r="T127" s="7">
        <f t="shared" si="22"/>
        <v>100</v>
      </c>
      <c r="U127" s="8" t="str">
        <f>IF(COUNTA(A127),IF(ISERROR(VLOOKUP(K127+X127,計算!$A$16:$B$219,2)),"",VLOOKUP(K127+X127,計算!$A$16:$B$219,2)),"")</f>
        <v/>
      </c>
      <c r="V127" s="12" t="str">
        <f>IF(COUNTA(A127),IF(ISERROR(VLOOKUP(MIN(I127,J127,K127)+X127,計算!$A$16:$B$219,2)),"",VLOOKUP(MIN(I127,J127,K127)+X127,計算!$A$16:$B$219,2)),"")</f>
        <v/>
      </c>
      <c r="W127" s="13">
        <f t="shared" si="23"/>
        <v>0</v>
      </c>
      <c r="X127" s="13">
        <v>300</v>
      </c>
    </row>
    <row r="128" spans="1:24" x14ac:dyDescent="0.2">
      <c r="A128" s="11"/>
      <c r="B128" s="34"/>
      <c r="C128" s="11"/>
      <c r="D128" s="11"/>
      <c r="E128" s="11"/>
      <c r="F128" s="11"/>
      <c r="G128" s="11"/>
      <c r="H128" s="53" t="s">
        <v>61</v>
      </c>
      <c r="I128" s="11"/>
      <c r="J128" s="11"/>
      <c r="K128" s="11"/>
      <c r="L128" s="9">
        <f t="shared" si="20"/>
        <v>0</v>
      </c>
      <c r="M128" s="6">
        <f t="shared" si="24"/>
        <v>100</v>
      </c>
      <c r="N128" s="7">
        <f t="shared" si="17"/>
        <v>100</v>
      </c>
      <c r="O128" s="8" t="str">
        <f>IF(COUNTA(A128),IF(ISERROR(VLOOKUP(I128+X128,計算!$A$16:$B$219,2)),"",VLOOKUP(I128+X128,計算!$A$16:$B$219,2)),"")</f>
        <v/>
      </c>
      <c r="P128" s="6">
        <f t="shared" si="25"/>
        <v>100</v>
      </c>
      <c r="Q128" s="7">
        <f t="shared" si="21"/>
        <v>100</v>
      </c>
      <c r="R128" s="8" t="str">
        <f>IF(COUNTA(A128),IF(ISERROR(VLOOKUP(J128+X128,計算!$A$16:$B$219,2)),"",VLOOKUP(J128+X128,計算!$A$16:$B$219,2)),"")</f>
        <v/>
      </c>
      <c r="S128" s="6">
        <f t="shared" si="26"/>
        <v>100</v>
      </c>
      <c r="T128" s="7">
        <f t="shared" si="22"/>
        <v>100</v>
      </c>
      <c r="U128" s="8" t="str">
        <f>IF(COUNTA(A128),IF(ISERROR(VLOOKUP(K128+X128,計算!$A$16:$B$219,2)),"",VLOOKUP(K128+X128,計算!$A$16:$B$219,2)),"")</f>
        <v/>
      </c>
      <c r="V128" s="12" t="str">
        <f>IF(COUNTA(A128),IF(ISERROR(VLOOKUP(MIN(I128,J128,K128)+X128,計算!$A$16:$B$219,2)),"",VLOOKUP(MIN(I128,J128,K128)+X128,計算!$A$16:$B$219,2)),"")</f>
        <v/>
      </c>
      <c r="W128" s="13">
        <f t="shared" si="23"/>
        <v>0</v>
      </c>
      <c r="X128" s="13">
        <v>300</v>
      </c>
    </row>
    <row r="129" spans="1:24" x14ac:dyDescent="0.2">
      <c r="A129" s="11"/>
      <c r="B129" s="34"/>
      <c r="C129" s="11"/>
      <c r="D129" s="11"/>
      <c r="E129" s="11"/>
      <c r="F129" s="11"/>
      <c r="G129" s="11"/>
      <c r="H129" s="53" t="s">
        <v>61</v>
      </c>
      <c r="I129" s="11"/>
      <c r="J129" s="11"/>
      <c r="K129" s="11"/>
      <c r="L129" s="9">
        <f t="shared" si="20"/>
        <v>0</v>
      </c>
      <c r="M129" s="6">
        <f t="shared" si="24"/>
        <v>100</v>
      </c>
      <c r="N129" s="7">
        <f t="shared" si="17"/>
        <v>100</v>
      </c>
      <c r="O129" s="8" t="str">
        <f>IF(COUNTA(A129),IF(ISERROR(VLOOKUP(I129+X129,計算!$A$16:$B$219,2)),"",VLOOKUP(I129+X129,計算!$A$16:$B$219,2)),"")</f>
        <v/>
      </c>
      <c r="P129" s="6">
        <f t="shared" si="25"/>
        <v>100</v>
      </c>
      <c r="Q129" s="7">
        <f t="shared" si="21"/>
        <v>100</v>
      </c>
      <c r="R129" s="8" t="str">
        <f>IF(COUNTA(A129),IF(ISERROR(VLOOKUP(J129+X129,計算!$A$16:$B$219,2)),"",VLOOKUP(J129+X129,計算!$A$16:$B$219,2)),"")</f>
        <v/>
      </c>
      <c r="S129" s="6">
        <f t="shared" si="26"/>
        <v>100</v>
      </c>
      <c r="T129" s="7">
        <f t="shared" si="22"/>
        <v>100</v>
      </c>
      <c r="U129" s="8" t="str">
        <f>IF(COUNTA(A129),IF(ISERROR(VLOOKUP(K129+X129,計算!$A$16:$B$219,2)),"",VLOOKUP(K129+X129,計算!$A$16:$B$219,2)),"")</f>
        <v/>
      </c>
      <c r="V129" s="12" t="str">
        <f>IF(COUNTA(A129),IF(ISERROR(VLOOKUP(MIN(I129,J129,K129)+X129,計算!$A$16:$B$219,2)),"",VLOOKUP(MIN(I129,J129,K129)+X129,計算!$A$16:$B$219,2)),"")</f>
        <v/>
      </c>
      <c r="W129" s="13">
        <f t="shared" si="23"/>
        <v>0</v>
      </c>
      <c r="X129" s="13">
        <v>300</v>
      </c>
    </row>
    <row r="130" spans="1:24" x14ac:dyDescent="0.2">
      <c r="A130" s="11"/>
      <c r="B130" s="34"/>
      <c r="C130" s="11"/>
      <c r="D130" s="11"/>
      <c r="E130" s="11"/>
      <c r="F130" s="11"/>
      <c r="G130" s="11"/>
      <c r="H130" s="53" t="s">
        <v>61</v>
      </c>
      <c r="I130" s="11"/>
      <c r="J130" s="11"/>
      <c r="K130" s="11"/>
      <c r="L130" s="9">
        <f t="shared" si="20"/>
        <v>0</v>
      </c>
      <c r="M130" s="6">
        <f t="shared" si="24"/>
        <v>100</v>
      </c>
      <c r="N130" s="7">
        <f t="shared" si="17"/>
        <v>100</v>
      </c>
      <c r="O130" s="8" t="str">
        <f>IF(COUNTA(A130),IF(ISERROR(VLOOKUP(I130+X130,計算!$A$16:$B$219,2)),"",VLOOKUP(I130+X130,計算!$A$16:$B$219,2)),"")</f>
        <v/>
      </c>
      <c r="P130" s="6">
        <f t="shared" si="25"/>
        <v>100</v>
      </c>
      <c r="Q130" s="7">
        <f t="shared" si="21"/>
        <v>100</v>
      </c>
      <c r="R130" s="8" t="str">
        <f>IF(COUNTA(A130),IF(ISERROR(VLOOKUP(J130+X130,計算!$A$16:$B$219,2)),"",VLOOKUP(J130+X130,計算!$A$16:$B$219,2)),"")</f>
        <v/>
      </c>
      <c r="S130" s="6">
        <f t="shared" si="26"/>
        <v>100</v>
      </c>
      <c r="T130" s="7">
        <f t="shared" si="22"/>
        <v>100</v>
      </c>
      <c r="U130" s="8" t="str">
        <f>IF(COUNTA(A130),IF(ISERROR(VLOOKUP(K130+X130,計算!$A$16:$B$219,2)),"",VLOOKUP(K130+X130,計算!$A$16:$B$219,2)),"")</f>
        <v/>
      </c>
      <c r="V130" s="12" t="str">
        <f>IF(COUNTA(A130),IF(ISERROR(VLOOKUP(MIN(I130,J130,K130)+X130,計算!$A$16:$B$219,2)),"",VLOOKUP(MIN(I130,J130,K130)+X130,計算!$A$16:$B$219,2)),"")</f>
        <v/>
      </c>
      <c r="W130" s="13">
        <f t="shared" si="23"/>
        <v>0</v>
      </c>
      <c r="X130" s="13">
        <v>300</v>
      </c>
    </row>
    <row r="131" spans="1:24" x14ac:dyDescent="0.2">
      <c r="A131" s="11"/>
      <c r="B131" s="34"/>
      <c r="C131" s="11"/>
      <c r="D131" s="11"/>
      <c r="E131" s="11"/>
      <c r="F131" s="11"/>
      <c r="G131" s="11"/>
      <c r="H131" s="53" t="s">
        <v>61</v>
      </c>
      <c r="I131" s="11"/>
      <c r="J131" s="11"/>
      <c r="K131" s="11"/>
      <c r="L131" s="9">
        <f t="shared" si="20"/>
        <v>0</v>
      </c>
      <c r="M131" s="6">
        <f t="shared" si="24"/>
        <v>100</v>
      </c>
      <c r="N131" s="7">
        <f t="shared" si="17"/>
        <v>100</v>
      </c>
      <c r="O131" s="8" t="str">
        <f>IF(COUNTA(A131),IF(ISERROR(VLOOKUP(I131+X131,計算!$A$16:$B$219,2)),"",VLOOKUP(I131+X131,計算!$A$16:$B$219,2)),"")</f>
        <v/>
      </c>
      <c r="P131" s="6">
        <f t="shared" si="25"/>
        <v>100</v>
      </c>
      <c r="Q131" s="7">
        <f t="shared" si="21"/>
        <v>100</v>
      </c>
      <c r="R131" s="8" t="str">
        <f>IF(COUNTA(A131),IF(ISERROR(VLOOKUP(J131+X131,計算!$A$16:$B$219,2)),"",VLOOKUP(J131+X131,計算!$A$16:$B$219,2)),"")</f>
        <v/>
      </c>
      <c r="S131" s="6">
        <f t="shared" si="26"/>
        <v>100</v>
      </c>
      <c r="T131" s="7">
        <f t="shared" si="22"/>
        <v>100</v>
      </c>
      <c r="U131" s="8" t="str">
        <f>IF(COUNTA(A131),IF(ISERROR(VLOOKUP(K131+X131,計算!$A$16:$B$219,2)),"",VLOOKUP(K131+X131,計算!$A$16:$B$219,2)),"")</f>
        <v/>
      </c>
      <c r="V131" s="12" t="str">
        <f>IF(COUNTA(A131),IF(ISERROR(VLOOKUP(MIN(I131,J131,K131)+X131,計算!$A$16:$B$219,2)),"",VLOOKUP(MIN(I131,J131,K131)+X131,計算!$A$16:$B$219,2)),"")</f>
        <v/>
      </c>
      <c r="W131" s="13">
        <f t="shared" si="23"/>
        <v>0</v>
      </c>
      <c r="X131" s="13">
        <v>300</v>
      </c>
    </row>
    <row r="132" spans="1:24" x14ac:dyDescent="0.2">
      <c r="A132" s="11"/>
      <c r="B132" s="34"/>
      <c r="C132" s="11"/>
      <c r="D132" s="11"/>
      <c r="E132" s="11"/>
      <c r="F132" s="11"/>
      <c r="G132" s="11"/>
      <c r="H132" s="53" t="s">
        <v>61</v>
      </c>
      <c r="I132" s="11"/>
      <c r="J132" s="11"/>
      <c r="K132" s="11"/>
      <c r="L132" s="9">
        <f t="shared" si="20"/>
        <v>0</v>
      </c>
      <c r="M132" s="6">
        <f t="shared" si="24"/>
        <v>100</v>
      </c>
      <c r="N132" s="7">
        <f t="shared" si="17"/>
        <v>100</v>
      </c>
      <c r="O132" s="8" t="str">
        <f>IF(COUNTA(A132),IF(ISERROR(VLOOKUP(I132+X132,計算!$A$16:$B$219,2)),"",VLOOKUP(I132+X132,計算!$A$16:$B$219,2)),"")</f>
        <v/>
      </c>
      <c r="P132" s="6">
        <f t="shared" si="25"/>
        <v>100</v>
      </c>
      <c r="Q132" s="7">
        <f t="shared" si="21"/>
        <v>100</v>
      </c>
      <c r="R132" s="8" t="str">
        <f>IF(COUNTA(A132),IF(ISERROR(VLOOKUP(J132+X132,計算!$A$16:$B$219,2)),"",VLOOKUP(J132+X132,計算!$A$16:$B$219,2)),"")</f>
        <v/>
      </c>
      <c r="S132" s="6">
        <f t="shared" si="26"/>
        <v>100</v>
      </c>
      <c r="T132" s="7">
        <f t="shared" si="22"/>
        <v>100</v>
      </c>
      <c r="U132" s="8" t="str">
        <f>IF(COUNTA(A132),IF(ISERROR(VLOOKUP(K132+X132,計算!$A$16:$B$219,2)),"",VLOOKUP(K132+X132,計算!$A$16:$B$219,2)),"")</f>
        <v/>
      </c>
      <c r="V132" s="12" t="str">
        <f>IF(COUNTA(A132),IF(ISERROR(VLOOKUP(MIN(I132,J132,K132)+X132,計算!$A$16:$B$219,2)),"",VLOOKUP(MIN(I132,J132,K132)+X132,計算!$A$16:$B$219,2)),"")</f>
        <v/>
      </c>
      <c r="W132" s="13">
        <f t="shared" si="23"/>
        <v>0</v>
      </c>
      <c r="X132" s="13">
        <v>300</v>
      </c>
    </row>
    <row r="133" spans="1:24" x14ac:dyDescent="0.2">
      <c r="A133" s="11"/>
      <c r="B133" s="34"/>
      <c r="C133" s="11"/>
      <c r="D133" s="11"/>
      <c r="E133" s="11"/>
      <c r="F133" s="11"/>
      <c r="G133" s="11"/>
      <c r="H133" s="53" t="s">
        <v>61</v>
      </c>
      <c r="I133" s="11"/>
      <c r="J133" s="11"/>
      <c r="K133" s="11"/>
      <c r="L133" s="9">
        <f t="shared" si="20"/>
        <v>0</v>
      </c>
      <c r="M133" s="6">
        <f t="shared" si="24"/>
        <v>100</v>
      </c>
      <c r="N133" s="7">
        <f t="shared" si="17"/>
        <v>100</v>
      </c>
      <c r="O133" s="8" t="str">
        <f>IF(COUNTA(A133),IF(ISERROR(VLOOKUP(I133+X133,計算!$A$16:$B$219,2)),"",VLOOKUP(I133+X133,計算!$A$16:$B$219,2)),"")</f>
        <v/>
      </c>
      <c r="P133" s="6">
        <f t="shared" si="25"/>
        <v>100</v>
      </c>
      <c r="Q133" s="7">
        <f t="shared" si="21"/>
        <v>100</v>
      </c>
      <c r="R133" s="8" t="str">
        <f>IF(COUNTA(A133),IF(ISERROR(VLOOKUP(J133+X133,計算!$A$16:$B$219,2)),"",VLOOKUP(J133+X133,計算!$A$16:$B$219,2)),"")</f>
        <v/>
      </c>
      <c r="S133" s="6">
        <f t="shared" si="26"/>
        <v>100</v>
      </c>
      <c r="T133" s="7">
        <f t="shared" si="22"/>
        <v>100</v>
      </c>
      <c r="U133" s="8" t="str">
        <f>IF(COUNTA(A133),IF(ISERROR(VLOOKUP(K133+X133,計算!$A$16:$B$219,2)),"",VLOOKUP(K133+X133,計算!$A$16:$B$219,2)),"")</f>
        <v/>
      </c>
      <c r="V133" s="12" t="str">
        <f>IF(COUNTA(A133),IF(ISERROR(VLOOKUP(MIN(I133,J133,K133)+X133,計算!$A$16:$B$219,2)),"",VLOOKUP(MIN(I133,J133,K133)+X133,計算!$A$16:$B$219,2)),"")</f>
        <v/>
      </c>
      <c r="W133" s="13">
        <f t="shared" si="23"/>
        <v>0</v>
      </c>
      <c r="X133" s="13">
        <v>300</v>
      </c>
    </row>
    <row r="134" spans="1:24" x14ac:dyDescent="0.2">
      <c r="A134" s="11"/>
      <c r="B134" s="34"/>
      <c r="C134" s="11"/>
      <c r="D134" s="11"/>
      <c r="E134" s="11"/>
      <c r="F134" s="11"/>
      <c r="G134" s="11"/>
      <c r="H134" s="53" t="s">
        <v>61</v>
      </c>
      <c r="I134" s="11"/>
      <c r="J134" s="11"/>
      <c r="K134" s="11"/>
      <c r="L134" s="9">
        <f t="shared" si="20"/>
        <v>0</v>
      </c>
      <c r="M134" s="6">
        <f t="shared" si="24"/>
        <v>100</v>
      </c>
      <c r="N134" s="7">
        <f t="shared" ref="N134:N156" si="27">IF(RIGHT(M134,1)="1",M134-1,IF(RIGHT(M134,1)="2",M134-2,IF(RIGHT(M134,1)="3",M134-3,IF(RIGHT(M134,1)="4",M134-4,IF(RIGHT(M134,1)="6",M134-1,IF(RIGHT(M134,1)="7",M134-2,IF(RIGHT(M134,1)="8",M134-3,IF(RIGHT(M134,1)="9",M134-4,M134))))))))</f>
        <v>100</v>
      </c>
      <c r="O134" s="8" t="str">
        <f>IF(COUNTA(A134),IF(ISERROR(VLOOKUP(I134+X134,計算!$A$16:$B$219,2)),"",VLOOKUP(I134+X134,計算!$A$16:$B$219,2)),"")</f>
        <v/>
      </c>
      <c r="P134" s="6">
        <f t="shared" ref="P134:P156" si="28">J134+100</f>
        <v>100</v>
      </c>
      <c r="Q134" s="7">
        <f t="shared" si="21"/>
        <v>100</v>
      </c>
      <c r="R134" s="8" t="str">
        <f>IF(COUNTA(A134),IF(ISERROR(VLOOKUP(J134+X134,計算!$A$16:$B$219,2)),"",VLOOKUP(J134+X134,計算!$A$16:$B$219,2)),"")</f>
        <v/>
      </c>
      <c r="S134" s="6">
        <f t="shared" ref="S134:S156" si="29">K134+100</f>
        <v>100</v>
      </c>
      <c r="T134" s="7">
        <f t="shared" si="22"/>
        <v>100</v>
      </c>
      <c r="U134" s="8" t="str">
        <f>IF(COUNTA(A134),IF(ISERROR(VLOOKUP(K134+X134,計算!$A$16:$B$219,2)),"",VLOOKUP(K134+X134,計算!$A$16:$B$219,2)),"")</f>
        <v/>
      </c>
      <c r="V134" s="12" t="str">
        <f>IF(COUNTA(A134),IF(ISERROR(VLOOKUP(MIN(I134,J134,K134)+X134,計算!$A$16:$B$219,2)),"",VLOOKUP(MIN(I134,J134,K134)+X134,計算!$A$16:$B$219,2)),"")</f>
        <v/>
      </c>
      <c r="W134" s="13">
        <f t="shared" si="23"/>
        <v>0</v>
      </c>
      <c r="X134" s="13">
        <v>300</v>
      </c>
    </row>
    <row r="135" spans="1:24" x14ac:dyDescent="0.2">
      <c r="A135" s="11"/>
      <c r="B135" s="34"/>
      <c r="C135" s="11"/>
      <c r="D135" s="11"/>
      <c r="E135" s="11"/>
      <c r="F135" s="11"/>
      <c r="G135" s="11"/>
      <c r="H135" s="53" t="s">
        <v>61</v>
      </c>
      <c r="I135" s="11"/>
      <c r="J135" s="11"/>
      <c r="K135" s="11"/>
      <c r="L135" s="9">
        <f t="shared" ref="L135:L156" si="30">I135+J135+K135</f>
        <v>0</v>
      </c>
      <c r="M135" s="6">
        <f t="shared" si="24"/>
        <v>100</v>
      </c>
      <c r="N135" s="7">
        <f t="shared" si="27"/>
        <v>100</v>
      </c>
      <c r="O135" s="8" t="str">
        <f>IF(COUNTA(A135),IF(ISERROR(VLOOKUP(I135+X135,計算!$A$16:$B$219,2)),"",VLOOKUP(I135+X135,計算!$A$16:$B$219,2)),"")</f>
        <v/>
      </c>
      <c r="P135" s="6">
        <f t="shared" si="28"/>
        <v>100</v>
      </c>
      <c r="Q135" s="7">
        <f t="shared" si="21"/>
        <v>100</v>
      </c>
      <c r="R135" s="8" t="str">
        <f>IF(COUNTA(A135),IF(ISERROR(VLOOKUP(J135+X135,計算!$A$16:$B$219,2)),"",VLOOKUP(J135+X135,計算!$A$16:$B$219,2)),"")</f>
        <v/>
      </c>
      <c r="S135" s="6">
        <f t="shared" si="29"/>
        <v>100</v>
      </c>
      <c r="T135" s="7">
        <f t="shared" si="22"/>
        <v>100</v>
      </c>
      <c r="U135" s="8" t="str">
        <f>IF(COUNTA(A135),IF(ISERROR(VLOOKUP(K135+X135,計算!$A$16:$B$219,2)),"",VLOOKUP(K135+X135,計算!$A$16:$B$219,2)),"")</f>
        <v/>
      </c>
      <c r="V135" s="12" t="str">
        <f>IF(COUNTA(A135),IF(ISERROR(VLOOKUP(MIN(I135,J135,K135)+X135,計算!$A$16:$B$219,2)),"",VLOOKUP(MIN(I135,J135,K135)+X135,計算!$A$16:$B$219,2)),"")</f>
        <v/>
      </c>
      <c r="W135" s="13">
        <f t="shared" si="23"/>
        <v>0</v>
      </c>
      <c r="X135" s="13">
        <v>300</v>
      </c>
    </row>
    <row r="136" spans="1:24" x14ac:dyDescent="0.2">
      <c r="A136" s="11"/>
      <c r="B136" s="34"/>
      <c r="C136" s="11"/>
      <c r="D136" s="11"/>
      <c r="E136" s="11"/>
      <c r="F136" s="11"/>
      <c r="G136" s="11"/>
      <c r="H136" s="53" t="s">
        <v>61</v>
      </c>
      <c r="I136" s="11"/>
      <c r="J136" s="11"/>
      <c r="K136" s="11"/>
      <c r="L136" s="9">
        <f t="shared" si="30"/>
        <v>0</v>
      </c>
      <c r="M136" s="6">
        <f t="shared" si="24"/>
        <v>100</v>
      </c>
      <c r="N136" s="7">
        <f t="shared" si="27"/>
        <v>100</v>
      </c>
      <c r="O136" s="8" t="str">
        <f>IF(COUNTA(A136),IF(ISERROR(VLOOKUP(I136+X136,計算!$A$16:$B$219,2)),"",VLOOKUP(I136+X136,計算!$A$16:$B$219,2)),"")</f>
        <v/>
      </c>
      <c r="P136" s="6">
        <f t="shared" si="28"/>
        <v>100</v>
      </c>
      <c r="Q136" s="7">
        <f t="shared" ref="Q136:Q156" si="31">IF(RIGHT(P136,1)="1",P136-1,IF(RIGHT(P136,1)="2",P136-2,IF(RIGHT(P136,1)="3",P136-3,IF(RIGHT(P136,1)="4",P136-4,IF(RIGHT(P136,1)="6",P136-1,IF(RIGHT(P136,1)="7",P136-2,IF(RIGHT(P136,1)="8",P136-3,IF(RIGHT(P136,1)="9",P136-4,P136))))))))</f>
        <v>100</v>
      </c>
      <c r="R136" s="8" t="str">
        <f>IF(COUNTA(A136),IF(ISERROR(VLOOKUP(J136+X136,計算!$A$16:$B$219,2)),"",VLOOKUP(J136+X136,計算!$A$16:$B$219,2)),"")</f>
        <v/>
      </c>
      <c r="S136" s="6">
        <f t="shared" si="29"/>
        <v>100</v>
      </c>
      <c r="T136" s="7">
        <f t="shared" ref="T136:T156" si="32">IF(RIGHT(S136,1)="1",S136-1,IF(RIGHT(S136,1)="2",S136-2,IF(RIGHT(S136,1)="3",S136-3,IF(RIGHT(S136,1)="4",S136-4,IF(RIGHT(S136,1)="6",S136-1,IF(RIGHT(S136,1)="7",S136-2,IF(RIGHT(S136,1)="8",S136-3,IF(RIGHT(S136,1)="9",S136-4,S136))))))))</f>
        <v>100</v>
      </c>
      <c r="U136" s="8" t="str">
        <f>IF(COUNTA(A136),IF(ISERROR(VLOOKUP(K136+X136,計算!$A$16:$B$219,2)),"",VLOOKUP(K136+X136,計算!$A$16:$B$219,2)),"")</f>
        <v/>
      </c>
      <c r="V136" s="12" t="str">
        <f>IF(COUNTA(A136),IF(ISERROR(VLOOKUP(MIN(I136,J136,K136)+X136,計算!$A$16:$B$219,2)),"",VLOOKUP(MIN(I136,J136,K136)+X136,計算!$A$16:$B$219,2)),"")</f>
        <v/>
      </c>
      <c r="W136" s="13">
        <f t="shared" ref="W136:W156" si="33">IF(H136="上級",0,1)</f>
        <v>0</v>
      </c>
      <c r="X136" s="13">
        <v>300</v>
      </c>
    </row>
    <row r="137" spans="1:24" x14ac:dyDescent="0.2">
      <c r="A137" s="11"/>
      <c r="B137" s="34"/>
      <c r="C137" s="11"/>
      <c r="D137" s="11"/>
      <c r="E137" s="11"/>
      <c r="F137" s="11"/>
      <c r="G137" s="11"/>
      <c r="H137" s="53" t="s">
        <v>61</v>
      </c>
      <c r="I137" s="11"/>
      <c r="J137" s="11"/>
      <c r="K137" s="11"/>
      <c r="L137" s="9">
        <f t="shared" si="30"/>
        <v>0</v>
      </c>
      <c r="M137" s="6">
        <f t="shared" ref="M137:M156" si="34">I137+100</f>
        <v>100</v>
      </c>
      <c r="N137" s="7">
        <f t="shared" si="27"/>
        <v>100</v>
      </c>
      <c r="O137" s="8" t="str">
        <f>IF(COUNTA(A137),IF(ISERROR(VLOOKUP(I137+X137,計算!$A$16:$B$219,2)),"",VLOOKUP(I137+X137,計算!$A$16:$B$219,2)),"")</f>
        <v/>
      </c>
      <c r="P137" s="6">
        <f t="shared" si="28"/>
        <v>100</v>
      </c>
      <c r="Q137" s="7">
        <f t="shared" si="31"/>
        <v>100</v>
      </c>
      <c r="R137" s="8" t="str">
        <f>IF(COUNTA(A137),IF(ISERROR(VLOOKUP(J137+X137,計算!$A$16:$B$219,2)),"",VLOOKUP(J137+X137,計算!$A$16:$B$219,2)),"")</f>
        <v/>
      </c>
      <c r="S137" s="6">
        <f t="shared" si="29"/>
        <v>100</v>
      </c>
      <c r="T137" s="7">
        <f t="shared" si="32"/>
        <v>100</v>
      </c>
      <c r="U137" s="8" t="str">
        <f>IF(COUNTA(A137),IF(ISERROR(VLOOKUP(K137+X137,計算!$A$16:$B$219,2)),"",VLOOKUP(K137+X137,計算!$A$16:$B$219,2)),"")</f>
        <v/>
      </c>
      <c r="V137" s="12" t="str">
        <f>IF(COUNTA(A137),IF(ISERROR(VLOOKUP(MIN(I137,J137,K137)+X137,計算!$A$16:$B$219,2)),"",VLOOKUP(MIN(I137,J137,K137)+X137,計算!$A$16:$B$219,2)),"")</f>
        <v/>
      </c>
      <c r="W137" s="13">
        <f t="shared" si="33"/>
        <v>0</v>
      </c>
      <c r="X137" s="13">
        <v>300</v>
      </c>
    </row>
    <row r="138" spans="1:24" x14ac:dyDescent="0.2">
      <c r="A138" s="11"/>
      <c r="B138" s="34"/>
      <c r="C138" s="11"/>
      <c r="D138" s="11"/>
      <c r="E138" s="11"/>
      <c r="F138" s="11"/>
      <c r="G138" s="11"/>
      <c r="H138" s="53" t="s">
        <v>61</v>
      </c>
      <c r="I138" s="11"/>
      <c r="J138" s="11"/>
      <c r="K138" s="11"/>
      <c r="L138" s="9">
        <f t="shared" si="30"/>
        <v>0</v>
      </c>
      <c r="M138" s="6">
        <f t="shared" si="34"/>
        <v>100</v>
      </c>
      <c r="N138" s="7">
        <f t="shared" si="27"/>
        <v>100</v>
      </c>
      <c r="O138" s="8" t="str">
        <f>IF(COUNTA(A138),IF(ISERROR(VLOOKUP(I138+X138,計算!$A$16:$B$219,2)),"",VLOOKUP(I138+X138,計算!$A$16:$B$219,2)),"")</f>
        <v/>
      </c>
      <c r="P138" s="6">
        <f t="shared" si="28"/>
        <v>100</v>
      </c>
      <c r="Q138" s="7">
        <f t="shared" si="31"/>
        <v>100</v>
      </c>
      <c r="R138" s="8" t="str">
        <f>IF(COUNTA(A138),IF(ISERROR(VLOOKUP(J138+X138,計算!$A$16:$B$219,2)),"",VLOOKUP(J138+X138,計算!$A$16:$B$219,2)),"")</f>
        <v/>
      </c>
      <c r="S138" s="6">
        <f t="shared" si="29"/>
        <v>100</v>
      </c>
      <c r="T138" s="7">
        <f t="shared" si="32"/>
        <v>100</v>
      </c>
      <c r="U138" s="8" t="str">
        <f>IF(COUNTA(A138),IF(ISERROR(VLOOKUP(K138+X138,計算!$A$16:$B$219,2)),"",VLOOKUP(K138+X138,計算!$A$16:$B$219,2)),"")</f>
        <v/>
      </c>
      <c r="V138" s="12" t="str">
        <f>IF(COUNTA(A138),IF(ISERROR(VLOOKUP(MIN(I138,J138,K138)+X138,計算!$A$16:$B$219,2)),"",VLOOKUP(MIN(I138,J138,K138)+X138,計算!$A$16:$B$219,2)),"")</f>
        <v/>
      </c>
      <c r="W138" s="13">
        <f t="shared" si="33"/>
        <v>0</v>
      </c>
      <c r="X138" s="13">
        <v>300</v>
      </c>
    </row>
    <row r="139" spans="1:24" x14ac:dyDescent="0.2">
      <c r="A139" s="11"/>
      <c r="B139" s="34"/>
      <c r="C139" s="11"/>
      <c r="D139" s="11"/>
      <c r="E139" s="11"/>
      <c r="F139" s="11"/>
      <c r="G139" s="11"/>
      <c r="H139" s="53" t="s">
        <v>61</v>
      </c>
      <c r="I139" s="11"/>
      <c r="J139" s="11"/>
      <c r="K139" s="11"/>
      <c r="L139" s="9">
        <f t="shared" si="30"/>
        <v>0</v>
      </c>
      <c r="M139" s="6">
        <f t="shared" si="34"/>
        <v>100</v>
      </c>
      <c r="N139" s="7">
        <f t="shared" si="27"/>
        <v>100</v>
      </c>
      <c r="O139" s="8" t="str">
        <f>IF(COUNTA(A139),IF(ISERROR(VLOOKUP(I139+X139,計算!$A$16:$B$219,2)),"",VLOOKUP(I139+X139,計算!$A$16:$B$219,2)),"")</f>
        <v/>
      </c>
      <c r="P139" s="6">
        <f t="shared" si="28"/>
        <v>100</v>
      </c>
      <c r="Q139" s="7">
        <f t="shared" si="31"/>
        <v>100</v>
      </c>
      <c r="R139" s="8" t="str">
        <f>IF(COUNTA(A139),IF(ISERROR(VLOOKUP(J139+X139,計算!$A$16:$B$219,2)),"",VLOOKUP(J139+X139,計算!$A$16:$B$219,2)),"")</f>
        <v/>
      </c>
      <c r="S139" s="6">
        <f t="shared" si="29"/>
        <v>100</v>
      </c>
      <c r="T139" s="7">
        <f t="shared" si="32"/>
        <v>100</v>
      </c>
      <c r="U139" s="8" t="str">
        <f>IF(COUNTA(A139),IF(ISERROR(VLOOKUP(K139+X139,計算!$A$16:$B$219,2)),"",VLOOKUP(K139+X139,計算!$A$16:$B$219,2)),"")</f>
        <v/>
      </c>
      <c r="V139" s="12" t="str">
        <f>IF(COUNTA(A139),IF(ISERROR(VLOOKUP(MIN(I139,J139,K139)+X139,計算!$A$16:$B$219,2)),"",VLOOKUP(MIN(I139,J139,K139)+X139,計算!$A$16:$B$219,2)),"")</f>
        <v/>
      </c>
      <c r="W139" s="13">
        <f t="shared" si="33"/>
        <v>0</v>
      </c>
      <c r="X139" s="13">
        <v>300</v>
      </c>
    </row>
    <row r="140" spans="1:24" x14ac:dyDescent="0.2">
      <c r="A140" s="11"/>
      <c r="B140" s="34"/>
      <c r="C140" s="11"/>
      <c r="D140" s="11"/>
      <c r="E140" s="11"/>
      <c r="F140" s="11"/>
      <c r="G140" s="11"/>
      <c r="H140" s="53" t="s">
        <v>61</v>
      </c>
      <c r="I140" s="11"/>
      <c r="J140" s="11"/>
      <c r="K140" s="11"/>
      <c r="L140" s="9">
        <f t="shared" si="30"/>
        <v>0</v>
      </c>
      <c r="M140" s="6">
        <f t="shared" si="34"/>
        <v>100</v>
      </c>
      <c r="N140" s="7">
        <f t="shared" si="27"/>
        <v>100</v>
      </c>
      <c r="O140" s="8" t="str">
        <f>IF(COUNTA(A140),IF(ISERROR(VLOOKUP(I140+X140,計算!$A$16:$B$219,2)),"",VLOOKUP(I140+X140,計算!$A$16:$B$219,2)),"")</f>
        <v/>
      </c>
      <c r="P140" s="6">
        <f t="shared" si="28"/>
        <v>100</v>
      </c>
      <c r="Q140" s="7">
        <f t="shared" si="31"/>
        <v>100</v>
      </c>
      <c r="R140" s="8" t="str">
        <f>IF(COUNTA(A140),IF(ISERROR(VLOOKUP(J140+X140,計算!$A$16:$B$219,2)),"",VLOOKUP(J140+X140,計算!$A$16:$B$219,2)),"")</f>
        <v/>
      </c>
      <c r="S140" s="6">
        <f t="shared" si="29"/>
        <v>100</v>
      </c>
      <c r="T140" s="7">
        <f t="shared" si="32"/>
        <v>100</v>
      </c>
      <c r="U140" s="8" t="str">
        <f>IF(COUNTA(A140),IF(ISERROR(VLOOKUP(K140+X140,計算!$A$16:$B$219,2)),"",VLOOKUP(K140+X140,計算!$A$16:$B$219,2)),"")</f>
        <v/>
      </c>
      <c r="V140" s="12" t="str">
        <f>IF(COUNTA(A140),IF(ISERROR(VLOOKUP(MIN(I140,J140,K140)+X140,計算!$A$16:$B$219,2)),"",VLOOKUP(MIN(I140,J140,K140)+X140,計算!$A$16:$B$219,2)),"")</f>
        <v/>
      </c>
      <c r="W140" s="13">
        <f t="shared" si="33"/>
        <v>0</v>
      </c>
      <c r="X140" s="13">
        <v>300</v>
      </c>
    </row>
    <row r="141" spans="1:24" x14ac:dyDescent="0.2">
      <c r="A141" s="11"/>
      <c r="B141" s="34"/>
      <c r="C141" s="11"/>
      <c r="D141" s="11"/>
      <c r="E141" s="11"/>
      <c r="F141" s="11"/>
      <c r="G141" s="11"/>
      <c r="H141" s="53" t="s">
        <v>61</v>
      </c>
      <c r="I141" s="11"/>
      <c r="J141" s="11"/>
      <c r="K141" s="11"/>
      <c r="L141" s="9">
        <f t="shared" si="30"/>
        <v>0</v>
      </c>
      <c r="M141" s="6">
        <f t="shared" si="34"/>
        <v>100</v>
      </c>
      <c r="N141" s="7">
        <f t="shared" si="27"/>
        <v>100</v>
      </c>
      <c r="O141" s="8" t="str">
        <f>IF(COUNTA(A141),IF(ISERROR(VLOOKUP(I141+X141,計算!$A$16:$B$219,2)),"",VLOOKUP(I141+X141,計算!$A$16:$B$219,2)),"")</f>
        <v/>
      </c>
      <c r="P141" s="6">
        <f t="shared" si="28"/>
        <v>100</v>
      </c>
      <c r="Q141" s="7">
        <f t="shared" si="31"/>
        <v>100</v>
      </c>
      <c r="R141" s="8" t="str">
        <f>IF(COUNTA(A141),IF(ISERROR(VLOOKUP(J141+X141,計算!$A$16:$B$219,2)),"",VLOOKUP(J141+X141,計算!$A$16:$B$219,2)),"")</f>
        <v/>
      </c>
      <c r="S141" s="6">
        <f t="shared" si="29"/>
        <v>100</v>
      </c>
      <c r="T141" s="7">
        <f t="shared" si="32"/>
        <v>100</v>
      </c>
      <c r="U141" s="8" t="str">
        <f>IF(COUNTA(A141),IF(ISERROR(VLOOKUP(K141+X141,計算!$A$16:$B$219,2)),"",VLOOKUP(K141+X141,計算!$A$16:$B$219,2)),"")</f>
        <v/>
      </c>
      <c r="V141" s="12" t="str">
        <f>IF(COUNTA(A141),IF(ISERROR(VLOOKUP(MIN(I141,J141,K141)+X141,計算!$A$16:$B$219,2)),"",VLOOKUP(MIN(I141,J141,K141)+X141,計算!$A$16:$B$219,2)),"")</f>
        <v/>
      </c>
      <c r="W141" s="13">
        <f t="shared" si="33"/>
        <v>0</v>
      </c>
      <c r="X141" s="13">
        <v>300</v>
      </c>
    </row>
    <row r="142" spans="1:24" x14ac:dyDescent="0.2">
      <c r="A142" s="11"/>
      <c r="B142" s="34"/>
      <c r="C142" s="11"/>
      <c r="D142" s="11"/>
      <c r="E142" s="11"/>
      <c r="F142" s="11"/>
      <c r="G142" s="11"/>
      <c r="H142" s="53" t="s">
        <v>61</v>
      </c>
      <c r="I142" s="11"/>
      <c r="J142" s="11"/>
      <c r="K142" s="11"/>
      <c r="L142" s="9">
        <f t="shared" si="30"/>
        <v>0</v>
      </c>
      <c r="M142" s="6">
        <f t="shared" si="34"/>
        <v>100</v>
      </c>
      <c r="N142" s="7">
        <f t="shared" si="27"/>
        <v>100</v>
      </c>
      <c r="O142" s="8" t="str">
        <f>IF(COUNTA(A142),IF(ISERROR(VLOOKUP(I142+X142,計算!$A$16:$B$219,2)),"",VLOOKUP(I142+X142,計算!$A$16:$B$219,2)),"")</f>
        <v/>
      </c>
      <c r="P142" s="6">
        <f t="shared" si="28"/>
        <v>100</v>
      </c>
      <c r="Q142" s="7">
        <f t="shared" si="31"/>
        <v>100</v>
      </c>
      <c r="R142" s="8" t="str">
        <f>IF(COUNTA(A142),IF(ISERROR(VLOOKUP(J142+X142,計算!$A$16:$B$219,2)),"",VLOOKUP(J142+X142,計算!$A$16:$B$219,2)),"")</f>
        <v/>
      </c>
      <c r="S142" s="6">
        <f t="shared" si="29"/>
        <v>100</v>
      </c>
      <c r="T142" s="7">
        <f t="shared" si="32"/>
        <v>100</v>
      </c>
      <c r="U142" s="8" t="str">
        <f>IF(COUNTA(A142),IF(ISERROR(VLOOKUP(K142+X142,計算!$A$16:$B$219,2)),"",VLOOKUP(K142+X142,計算!$A$16:$B$219,2)),"")</f>
        <v/>
      </c>
      <c r="V142" s="12" t="str">
        <f>IF(COUNTA(A142),IF(ISERROR(VLOOKUP(MIN(I142,J142,K142)+X142,計算!$A$16:$B$219,2)),"",VLOOKUP(MIN(I142,J142,K142)+X142,計算!$A$16:$B$219,2)),"")</f>
        <v/>
      </c>
      <c r="W142" s="13">
        <f t="shared" si="33"/>
        <v>0</v>
      </c>
      <c r="X142" s="13">
        <v>300</v>
      </c>
    </row>
    <row r="143" spans="1:24" x14ac:dyDescent="0.2">
      <c r="A143" s="11"/>
      <c r="B143" s="34"/>
      <c r="C143" s="11"/>
      <c r="D143" s="11"/>
      <c r="E143" s="11"/>
      <c r="F143" s="11"/>
      <c r="G143" s="11"/>
      <c r="H143" s="53" t="s">
        <v>61</v>
      </c>
      <c r="I143" s="11"/>
      <c r="J143" s="11"/>
      <c r="K143" s="11"/>
      <c r="L143" s="9">
        <f t="shared" si="30"/>
        <v>0</v>
      </c>
      <c r="M143" s="6">
        <f t="shared" si="34"/>
        <v>100</v>
      </c>
      <c r="N143" s="7">
        <f t="shared" si="27"/>
        <v>100</v>
      </c>
      <c r="O143" s="8" t="str">
        <f>IF(COUNTA(A143),IF(ISERROR(VLOOKUP(I143+X143,計算!$A$16:$B$219,2)),"",VLOOKUP(I143+X143,計算!$A$16:$B$219,2)),"")</f>
        <v/>
      </c>
      <c r="P143" s="6">
        <f t="shared" si="28"/>
        <v>100</v>
      </c>
      <c r="Q143" s="7">
        <f t="shared" si="31"/>
        <v>100</v>
      </c>
      <c r="R143" s="8" t="str">
        <f>IF(COUNTA(A143),IF(ISERROR(VLOOKUP(J143+X143,計算!$A$16:$B$219,2)),"",VLOOKUP(J143+X143,計算!$A$16:$B$219,2)),"")</f>
        <v/>
      </c>
      <c r="S143" s="6">
        <f t="shared" si="29"/>
        <v>100</v>
      </c>
      <c r="T143" s="7">
        <f t="shared" si="32"/>
        <v>100</v>
      </c>
      <c r="U143" s="8" t="str">
        <f>IF(COUNTA(A143),IF(ISERROR(VLOOKUP(K143+X143,計算!$A$16:$B$219,2)),"",VLOOKUP(K143+X143,計算!$A$16:$B$219,2)),"")</f>
        <v/>
      </c>
      <c r="V143" s="12" t="str">
        <f>IF(COUNTA(A143),IF(ISERROR(VLOOKUP(MIN(I143,J143,K143)+X143,計算!$A$16:$B$219,2)),"",VLOOKUP(MIN(I143,J143,K143)+X143,計算!$A$16:$B$219,2)),"")</f>
        <v/>
      </c>
      <c r="W143" s="13">
        <f t="shared" si="33"/>
        <v>0</v>
      </c>
      <c r="X143" s="13">
        <v>300</v>
      </c>
    </row>
    <row r="144" spans="1:24" x14ac:dyDescent="0.2">
      <c r="A144" s="11"/>
      <c r="B144" s="34"/>
      <c r="C144" s="11"/>
      <c r="D144" s="11"/>
      <c r="E144" s="11"/>
      <c r="F144" s="11"/>
      <c r="G144" s="11"/>
      <c r="H144" s="53" t="s">
        <v>61</v>
      </c>
      <c r="I144" s="11"/>
      <c r="J144" s="11"/>
      <c r="K144" s="11"/>
      <c r="L144" s="9">
        <f t="shared" si="30"/>
        <v>0</v>
      </c>
      <c r="M144" s="6">
        <f t="shared" si="34"/>
        <v>100</v>
      </c>
      <c r="N144" s="7">
        <f t="shared" si="27"/>
        <v>100</v>
      </c>
      <c r="O144" s="8" t="str">
        <f>IF(COUNTA(A144),IF(ISERROR(VLOOKUP(I144+X144,計算!$A$16:$B$219,2)),"",VLOOKUP(I144+X144,計算!$A$16:$B$219,2)),"")</f>
        <v/>
      </c>
      <c r="P144" s="6">
        <f t="shared" si="28"/>
        <v>100</v>
      </c>
      <c r="Q144" s="7">
        <f t="shared" si="31"/>
        <v>100</v>
      </c>
      <c r="R144" s="8" t="str">
        <f>IF(COUNTA(A144),IF(ISERROR(VLOOKUP(J144+X144,計算!$A$16:$B$219,2)),"",VLOOKUP(J144+X144,計算!$A$16:$B$219,2)),"")</f>
        <v/>
      </c>
      <c r="S144" s="6">
        <f t="shared" si="29"/>
        <v>100</v>
      </c>
      <c r="T144" s="7">
        <f t="shared" si="32"/>
        <v>100</v>
      </c>
      <c r="U144" s="8" t="str">
        <f>IF(COUNTA(A144),IF(ISERROR(VLOOKUP(K144+X144,計算!$A$16:$B$219,2)),"",VLOOKUP(K144+X144,計算!$A$16:$B$219,2)),"")</f>
        <v/>
      </c>
      <c r="V144" s="12" t="str">
        <f>IF(COUNTA(A144),IF(ISERROR(VLOOKUP(MIN(I144,J144,K144)+X144,計算!$A$16:$B$219,2)),"",VLOOKUP(MIN(I144,J144,K144)+X144,計算!$A$16:$B$219,2)),"")</f>
        <v/>
      </c>
      <c r="W144" s="13">
        <f t="shared" si="33"/>
        <v>0</v>
      </c>
      <c r="X144" s="13">
        <v>300</v>
      </c>
    </row>
    <row r="145" spans="1:24" x14ac:dyDescent="0.2">
      <c r="A145" s="11"/>
      <c r="B145" s="34"/>
      <c r="C145" s="11"/>
      <c r="D145" s="11"/>
      <c r="E145" s="11"/>
      <c r="F145" s="11"/>
      <c r="G145" s="11"/>
      <c r="H145" s="53" t="s">
        <v>61</v>
      </c>
      <c r="I145" s="11"/>
      <c r="J145" s="11"/>
      <c r="K145" s="11"/>
      <c r="L145" s="9">
        <f t="shared" si="30"/>
        <v>0</v>
      </c>
      <c r="M145" s="6">
        <f t="shared" si="34"/>
        <v>100</v>
      </c>
      <c r="N145" s="7">
        <f t="shared" si="27"/>
        <v>100</v>
      </c>
      <c r="O145" s="8" t="str">
        <f>IF(COUNTA(A145),IF(ISERROR(VLOOKUP(I145+X145,計算!$A$16:$B$219,2)),"",VLOOKUP(I145+X145,計算!$A$16:$B$219,2)),"")</f>
        <v/>
      </c>
      <c r="P145" s="6">
        <f t="shared" si="28"/>
        <v>100</v>
      </c>
      <c r="Q145" s="7">
        <f t="shared" si="31"/>
        <v>100</v>
      </c>
      <c r="R145" s="8" t="str">
        <f>IF(COUNTA(A145),IF(ISERROR(VLOOKUP(J145+X145,計算!$A$16:$B$219,2)),"",VLOOKUP(J145+X145,計算!$A$16:$B$219,2)),"")</f>
        <v/>
      </c>
      <c r="S145" s="6">
        <f t="shared" si="29"/>
        <v>100</v>
      </c>
      <c r="T145" s="7">
        <f t="shared" si="32"/>
        <v>100</v>
      </c>
      <c r="U145" s="8" t="str">
        <f>IF(COUNTA(A145),IF(ISERROR(VLOOKUP(K145+X145,計算!$A$16:$B$219,2)),"",VLOOKUP(K145+X145,計算!$A$16:$B$219,2)),"")</f>
        <v/>
      </c>
      <c r="V145" s="12" t="str">
        <f>IF(COUNTA(A145),IF(ISERROR(VLOOKUP(MIN(I145,J145,K145)+X145,計算!$A$16:$B$219,2)),"",VLOOKUP(MIN(I145,J145,K145)+X145,計算!$A$16:$B$219,2)),"")</f>
        <v/>
      </c>
      <c r="W145" s="13">
        <f t="shared" si="33"/>
        <v>0</v>
      </c>
      <c r="X145" s="13">
        <v>300</v>
      </c>
    </row>
    <row r="146" spans="1:24" x14ac:dyDescent="0.2">
      <c r="A146" s="11"/>
      <c r="B146" s="34"/>
      <c r="C146" s="11"/>
      <c r="D146" s="11"/>
      <c r="E146" s="11"/>
      <c r="F146" s="11"/>
      <c r="G146" s="11"/>
      <c r="H146" s="53" t="s">
        <v>61</v>
      </c>
      <c r="I146" s="11"/>
      <c r="J146" s="11"/>
      <c r="K146" s="11"/>
      <c r="L146" s="9">
        <f t="shared" si="30"/>
        <v>0</v>
      </c>
      <c r="M146" s="6">
        <f t="shared" si="34"/>
        <v>100</v>
      </c>
      <c r="N146" s="7">
        <f t="shared" si="27"/>
        <v>100</v>
      </c>
      <c r="O146" s="8" t="str">
        <f>IF(COUNTA(A146),IF(ISERROR(VLOOKUP(I146+X146,計算!$A$16:$B$219,2)),"",VLOOKUP(I146+X146,計算!$A$16:$B$219,2)),"")</f>
        <v/>
      </c>
      <c r="P146" s="6">
        <f t="shared" si="28"/>
        <v>100</v>
      </c>
      <c r="Q146" s="7">
        <f t="shared" si="31"/>
        <v>100</v>
      </c>
      <c r="R146" s="8" t="str">
        <f>IF(COUNTA(A146),IF(ISERROR(VLOOKUP(J146+X146,計算!$A$16:$B$219,2)),"",VLOOKUP(J146+X146,計算!$A$16:$B$219,2)),"")</f>
        <v/>
      </c>
      <c r="S146" s="6">
        <f t="shared" si="29"/>
        <v>100</v>
      </c>
      <c r="T146" s="7">
        <f t="shared" si="32"/>
        <v>100</v>
      </c>
      <c r="U146" s="8" t="str">
        <f>IF(COUNTA(A146),IF(ISERROR(VLOOKUP(K146+X146,計算!$A$16:$B$219,2)),"",VLOOKUP(K146+X146,計算!$A$16:$B$219,2)),"")</f>
        <v/>
      </c>
      <c r="V146" s="12" t="str">
        <f>IF(COUNTA(A146),IF(ISERROR(VLOOKUP(MIN(I146,J146,K146)+X146,計算!$A$16:$B$219,2)),"",VLOOKUP(MIN(I146,J146,K146)+X146,計算!$A$16:$B$219,2)),"")</f>
        <v/>
      </c>
      <c r="W146" s="13">
        <f t="shared" si="33"/>
        <v>0</v>
      </c>
      <c r="X146" s="13">
        <v>300</v>
      </c>
    </row>
    <row r="147" spans="1:24" x14ac:dyDescent="0.2">
      <c r="A147" s="11"/>
      <c r="B147" s="34"/>
      <c r="C147" s="11"/>
      <c r="D147" s="11"/>
      <c r="E147" s="11"/>
      <c r="F147" s="11"/>
      <c r="G147" s="11"/>
      <c r="H147" s="53" t="s">
        <v>61</v>
      </c>
      <c r="I147" s="11"/>
      <c r="J147" s="11"/>
      <c r="K147" s="11"/>
      <c r="L147" s="9">
        <f t="shared" si="30"/>
        <v>0</v>
      </c>
      <c r="M147" s="6">
        <f t="shared" si="34"/>
        <v>100</v>
      </c>
      <c r="N147" s="7">
        <f t="shared" si="27"/>
        <v>100</v>
      </c>
      <c r="O147" s="8" t="str">
        <f>IF(COUNTA(A147),IF(ISERROR(VLOOKUP(I147+X147,計算!$A$16:$B$219,2)),"",VLOOKUP(I147+X147,計算!$A$16:$B$219,2)),"")</f>
        <v/>
      </c>
      <c r="P147" s="6">
        <f t="shared" si="28"/>
        <v>100</v>
      </c>
      <c r="Q147" s="7">
        <f t="shared" si="31"/>
        <v>100</v>
      </c>
      <c r="R147" s="8" t="str">
        <f>IF(COUNTA(A147),IF(ISERROR(VLOOKUP(J147+X147,計算!$A$16:$B$219,2)),"",VLOOKUP(J147+X147,計算!$A$16:$B$219,2)),"")</f>
        <v/>
      </c>
      <c r="S147" s="6">
        <f t="shared" si="29"/>
        <v>100</v>
      </c>
      <c r="T147" s="7">
        <f t="shared" si="32"/>
        <v>100</v>
      </c>
      <c r="U147" s="8" t="str">
        <f>IF(COUNTA(A147),IF(ISERROR(VLOOKUP(K147+X147,計算!$A$16:$B$219,2)),"",VLOOKUP(K147+X147,計算!$A$16:$B$219,2)),"")</f>
        <v/>
      </c>
      <c r="V147" s="12" t="str">
        <f>IF(COUNTA(A147),IF(ISERROR(VLOOKUP(MIN(I147,J147,K147)+X147,計算!$A$16:$B$219,2)),"",VLOOKUP(MIN(I147,J147,K147)+X147,計算!$A$16:$B$219,2)),"")</f>
        <v/>
      </c>
      <c r="W147" s="13">
        <f t="shared" si="33"/>
        <v>0</v>
      </c>
      <c r="X147" s="13">
        <v>300</v>
      </c>
    </row>
    <row r="148" spans="1:24" x14ac:dyDescent="0.2">
      <c r="A148" s="11"/>
      <c r="B148" s="34"/>
      <c r="C148" s="11"/>
      <c r="D148" s="11"/>
      <c r="E148" s="11"/>
      <c r="F148" s="11"/>
      <c r="G148" s="11"/>
      <c r="H148" s="53" t="s">
        <v>61</v>
      </c>
      <c r="I148" s="11"/>
      <c r="J148" s="11"/>
      <c r="K148" s="11"/>
      <c r="L148" s="9">
        <f t="shared" si="30"/>
        <v>0</v>
      </c>
      <c r="M148" s="6">
        <f t="shared" si="34"/>
        <v>100</v>
      </c>
      <c r="N148" s="7">
        <f t="shared" si="27"/>
        <v>100</v>
      </c>
      <c r="O148" s="8" t="str">
        <f>IF(COUNTA(A148),IF(ISERROR(VLOOKUP(I148+X148,計算!$A$16:$B$219,2)),"",VLOOKUP(I148+X148,計算!$A$16:$B$219,2)),"")</f>
        <v/>
      </c>
      <c r="P148" s="6">
        <f t="shared" si="28"/>
        <v>100</v>
      </c>
      <c r="Q148" s="7">
        <f t="shared" si="31"/>
        <v>100</v>
      </c>
      <c r="R148" s="8" t="str">
        <f>IF(COUNTA(A148),IF(ISERROR(VLOOKUP(J148+X148,計算!$A$16:$B$219,2)),"",VLOOKUP(J148+X148,計算!$A$16:$B$219,2)),"")</f>
        <v/>
      </c>
      <c r="S148" s="6">
        <f t="shared" si="29"/>
        <v>100</v>
      </c>
      <c r="T148" s="7">
        <f t="shared" si="32"/>
        <v>100</v>
      </c>
      <c r="U148" s="8" t="str">
        <f>IF(COUNTA(A148),IF(ISERROR(VLOOKUP(K148+X148,計算!$A$16:$B$219,2)),"",VLOOKUP(K148+X148,計算!$A$16:$B$219,2)),"")</f>
        <v/>
      </c>
      <c r="V148" s="12" t="str">
        <f>IF(COUNTA(A148),IF(ISERROR(VLOOKUP(MIN(I148,J148,K148)+X148,計算!$A$16:$B$219,2)),"",VLOOKUP(MIN(I148,J148,K148)+X148,計算!$A$16:$B$219,2)),"")</f>
        <v/>
      </c>
      <c r="W148" s="13">
        <f t="shared" si="33"/>
        <v>0</v>
      </c>
      <c r="X148" s="13">
        <v>300</v>
      </c>
    </row>
    <row r="149" spans="1:24" x14ac:dyDescent="0.2">
      <c r="A149" s="11"/>
      <c r="B149" s="34"/>
      <c r="C149" s="11"/>
      <c r="D149" s="11"/>
      <c r="E149" s="11"/>
      <c r="F149" s="11"/>
      <c r="G149" s="11"/>
      <c r="H149" s="53" t="s">
        <v>61</v>
      </c>
      <c r="I149" s="11"/>
      <c r="J149" s="11"/>
      <c r="K149" s="11"/>
      <c r="L149" s="9">
        <f t="shared" si="30"/>
        <v>0</v>
      </c>
      <c r="M149" s="6">
        <f t="shared" si="34"/>
        <v>100</v>
      </c>
      <c r="N149" s="7">
        <f t="shared" si="27"/>
        <v>100</v>
      </c>
      <c r="O149" s="8" t="str">
        <f>IF(COUNTA(A149),IF(ISERROR(VLOOKUP(I149+X149,計算!$A$16:$B$219,2)),"",VLOOKUP(I149+X149,計算!$A$16:$B$219,2)),"")</f>
        <v/>
      </c>
      <c r="P149" s="6">
        <f t="shared" si="28"/>
        <v>100</v>
      </c>
      <c r="Q149" s="7">
        <f t="shared" si="31"/>
        <v>100</v>
      </c>
      <c r="R149" s="8" t="str">
        <f>IF(COUNTA(A149),IF(ISERROR(VLOOKUP(J149+X149,計算!$A$16:$B$219,2)),"",VLOOKUP(J149+X149,計算!$A$16:$B$219,2)),"")</f>
        <v/>
      </c>
      <c r="S149" s="6">
        <f t="shared" si="29"/>
        <v>100</v>
      </c>
      <c r="T149" s="7">
        <f t="shared" si="32"/>
        <v>100</v>
      </c>
      <c r="U149" s="8" t="str">
        <f>IF(COUNTA(A149),IF(ISERROR(VLOOKUP(K149+X149,計算!$A$16:$B$219,2)),"",VLOOKUP(K149+X149,計算!$A$16:$B$219,2)),"")</f>
        <v/>
      </c>
      <c r="V149" s="12" t="str">
        <f>IF(COUNTA(A149),IF(ISERROR(VLOOKUP(MIN(I149,J149,K149)+X149,計算!$A$16:$B$219,2)),"",VLOOKUP(MIN(I149,J149,K149)+X149,計算!$A$16:$B$219,2)),"")</f>
        <v/>
      </c>
      <c r="W149" s="13">
        <f t="shared" si="33"/>
        <v>0</v>
      </c>
      <c r="X149" s="13">
        <v>300</v>
      </c>
    </row>
    <row r="150" spans="1:24" x14ac:dyDescent="0.2">
      <c r="A150" s="11"/>
      <c r="B150" s="34"/>
      <c r="C150" s="11"/>
      <c r="D150" s="11"/>
      <c r="E150" s="11"/>
      <c r="F150" s="11"/>
      <c r="G150" s="11"/>
      <c r="H150" s="53" t="s">
        <v>61</v>
      </c>
      <c r="I150" s="11"/>
      <c r="J150" s="11"/>
      <c r="K150" s="11"/>
      <c r="L150" s="9">
        <f t="shared" si="30"/>
        <v>0</v>
      </c>
      <c r="M150" s="6">
        <f t="shared" si="34"/>
        <v>100</v>
      </c>
      <c r="N150" s="7">
        <f t="shared" si="27"/>
        <v>100</v>
      </c>
      <c r="O150" s="8" t="str">
        <f>IF(COUNTA(A150),IF(ISERROR(VLOOKUP(I150+X150,計算!$A$16:$B$219,2)),"",VLOOKUP(I150+X150,計算!$A$16:$B$219,2)),"")</f>
        <v/>
      </c>
      <c r="P150" s="6">
        <f t="shared" si="28"/>
        <v>100</v>
      </c>
      <c r="Q150" s="7">
        <f t="shared" si="31"/>
        <v>100</v>
      </c>
      <c r="R150" s="8" t="str">
        <f>IF(COUNTA(A150),IF(ISERROR(VLOOKUP(J150+X150,計算!$A$16:$B$219,2)),"",VLOOKUP(J150+X150,計算!$A$16:$B$219,2)),"")</f>
        <v/>
      </c>
      <c r="S150" s="6">
        <f t="shared" si="29"/>
        <v>100</v>
      </c>
      <c r="T150" s="7">
        <f t="shared" si="32"/>
        <v>100</v>
      </c>
      <c r="U150" s="8" t="str">
        <f>IF(COUNTA(A150),IF(ISERROR(VLOOKUP(K150+X150,計算!$A$16:$B$219,2)),"",VLOOKUP(K150+X150,計算!$A$16:$B$219,2)),"")</f>
        <v/>
      </c>
      <c r="V150" s="12" t="str">
        <f>IF(COUNTA(A150),IF(ISERROR(VLOOKUP(MIN(I150,J150,K150)+X150,計算!$A$16:$B$219,2)),"",VLOOKUP(MIN(I150,J150,K150)+X150,計算!$A$16:$B$219,2)),"")</f>
        <v/>
      </c>
      <c r="W150" s="13">
        <f t="shared" si="33"/>
        <v>0</v>
      </c>
      <c r="X150" s="13">
        <v>300</v>
      </c>
    </row>
    <row r="151" spans="1:24" x14ac:dyDescent="0.2">
      <c r="A151" s="11"/>
      <c r="B151" s="34"/>
      <c r="C151" s="11"/>
      <c r="D151" s="11"/>
      <c r="E151" s="11"/>
      <c r="F151" s="11"/>
      <c r="G151" s="11"/>
      <c r="H151" s="53" t="s">
        <v>61</v>
      </c>
      <c r="I151" s="11"/>
      <c r="J151" s="11"/>
      <c r="K151" s="11"/>
      <c r="L151" s="9">
        <f t="shared" si="30"/>
        <v>0</v>
      </c>
      <c r="M151" s="6">
        <f t="shared" si="34"/>
        <v>100</v>
      </c>
      <c r="N151" s="7">
        <f t="shared" si="27"/>
        <v>100</v>
      </c>
      <c r="O151" s="8" t="str">
        <f>IF(COUNTA(A151),IF(ISERROR(VLOOKUP(I151+X151,計算!$A$16:$B$219,2)),"",VLOOKUP(I151+X151,計算!$A$16:$B$219,2)),"")</f>
        <v/>
      </c>
      <c r="P151" s="6">
        <f t="shared" si="28"/>
        <v>100</v>
      </c>
      <c r="Q151" s="7">
        <f t="shared" si="31"/>
        <v>100</v>
      </c>
      <c r="R151" s="8" t="str">
        <f>IF(COUNTA(A151),IF(ISERROR(VLOOKUP(J151+X151,計算!$A$16:$B$219,2)),"",VLOOKUP(J151+X151,計算!$A$16:$B$219,2)),"")</f>
        <v/>
      </c>
      <c r="S151" s="6">
        <f t="shared" si="29"/>
        <v>100</v>
      </c>
      <c r="T151" s="7">
        <f t="shared" si="32"/>
        <v>100</v>
      </c>
      <c r="U151" s="8" t="str">
        <f>IF(COUNTA(A151),IF(ISERROR(VLOOKUP(K151+X151,計算!$A$16:$B$219,2)),"",VLOOKUP(K151+X151,計算!$A$16:$B$219,2)),"")</f>
        <v/>
      </c>
      <c r="V151" s="12" t="str">
        <f>IF(COUNTA(A151),IF(ISERROR(VLOOKUP(MIN(I151,J151,K151)+X151,計算!$A$16:$B$219,2)),"",VLOOKUP(MIN(I151,J151,K151)+X151,計算!$A$16:$B$219,2)),"")</f>
        <v/>
      </c>
      <c r="W151" s="13">
        <f t="shared" si="33"/>
        <v>0</v>
      </c>
      <c r="X151" s="13">
        <v>300</v>
      </c>
    </row>
    <row r="152" spans="1:24" x14ac:dyDescent="0.2">
      <c r="A152" s="11"/>
      <c r="B152" s="34"/>
      <c r="C152" s="11"/>
      <c r="D152" s="11"/>
      <c r="E152" s="11"/>
      <c r="F152" s="11"/>
      <c r="G152" s="11"/>
      <c r="H152" s="53" t="s">
        <v>61</v>
      </c>
      <c r="I152" s="11"/>
      <c r="J152" s="11"/>
      <c r="K152" s="11"/>
      <c r="L152" s="9">
        <f t="shared" si="30"/>
        <v>0</v>
      </c>
      <c r="M152" s="6">
        <f t="shared" si="34"/>
        <v>100</v>
      </c>
      <c r="N152" s="7">
        <f t="shared" si="27"/>
        <v>100</v>
      </c>
      <c r="O152" s="8" t="str">
        <f>IF(COUNTA(A152),IF(ISERROR(VLOOKUP(I152+X152,計算!$A$16:$B$219,2)),"",VLOOKUP(I152+X152,計算!$A$16:$B$219,2)),"")</f>
        <v/>
      </c>
      <c r="P152" s="6">
        <f t="shared" si="28"/>
        <v>100</v>
      </c>
      <c r="Q152" s="7">
        <f t="shared" si="31"/>
        <v>100</v>
      </c>
      <c r="R152" s="8" t="str">
        <f>IF(COUNTA(A152),IF(ISERROR(VLOOKUP(J152+X152,計算!$A$16:$B$219,2)),"",VLOOKUP(J152+X152,計算!$A$16:$B$219,2)),"")</f>
        <v/>
      </c>
      <c r="S152" s="6">
        <f t="shared" si="29"/>
        <v>100</v>
      </c>
      <c r="T152" s="7">
        <f t="shared" si="32"/>
        <v>100</v>
      </c>
      <c r="U152" s="8" t="str">
        <f>IF(COUNTA(A152),IF(ISERROR(VLOOKUP(K152+X152,計算!$A$16:$B$219,2)),"",VLOOKUP(K152+X152,計算!$A$16:$B$219,2)),"")</f>
        <v/>
      </c>
      <c r="V152" s="12" t="str">
        <f>IF(COUNTA(A152),IF(ISERROR(VLOOKUP(MIN(I152,J152,K152)+X152,計算!$A$16:$B$219,2)),"",VLOOKUP(MIN(I152,J152,K152)+X152,計算!$A$16:$B$219,2)),"")</f>
        <v/>
      </c>
      <c r="W152" s="13">
        <f t="shared" si="33"/>
        <v>0</v>
      </c>
      <c r="X152" s="13">
        <v>300</v>
      </c>
    </row>
    <row r="153" spans="1:24" x14ac:dyDescent="0.2">
      <c r="A153" s="11"/>
      <c r="B153" s="34"/>
      <c r="C153" s="11"/>
      <c r="D153" s="11"/>
      <c r="E153" s="11"/>
      <c r="F153" s="11"/>
      <c r="G153" s="11"/>
      <c r="H153" s="53" t="s">
        <v>61</v>
      </c>
      <c r="I153" s="11"/>
      <c r="J153" s="11"/>
      <c r="K153" s="11"/>
      <c r="L153" s="9">
        <f t="shared" si="30"/>
        <v>0</v>
      </c>
      <c r="M153" s="6">
        <f t="shared" si="34"/>
        <v>100</v>
      </c>
      <c r="N153" s="7">
        <f t="shared" si="27"/>
        <v>100</v>
      </c>
      <c r="O153" s="8" t="str">
        <f>IF(COUNTA(A153),IF(ISERROR(VLOOKUP(I153+X153,計算!$A$16:$B$219,2)),"",VLOOKUP(I153+X153,計算!$A$16:$B$219,2)),"")</f>
        <v/>
      </c>
      <c r="P153" s="6">
        <f t="shared" si="28"/>
        <v>100</v>
      </c>
      <c r="Q153" s="7">
        <f t="shared" si="31"/>
        <v>100</v>
      </c>
      <c r="R153" s="8" t="str">
        <f>IF(COUNTA(A153),IF(ISERROR(VLOOKUP(J153+X153,計算!$A$16:$B$219,2)),"",VLOOKUP(J153+X153,計算!$A$16:$B$219,2)),"")</f>
        <v/>
      </c>
      <c r="S153" s="6">
        <f t="shared" si="29"/>
        <v>100</v>
      </c>
      <c r="T153" s="7">
        <f t="shared" si="32"/>
        <v>100</v>
      </c>
      <c r="U153" s="8" t="str">
        <f>IF(COUNTA(A153),IF(ISERROR(VLOOKUP(K153+X153,計算!$A$16:$B$219,2)),"",VLOOKUP(K153+X153,計算!$A$16:$B$219,2)),"")</f>
        <v/>
      </c>
      <c r="V153" s="12" t="str">
        <f>IF(COUNTA(A153),IF(ISERROR(VLOOKUP(MIN(I153,J153,K153)+X153,計算!$A$16:$B$219,2)),"",VLOOKUP(MIN(I153,J153,K153)+X153,計算!$A$16:$B$219,2)),"")</f>
        <v/>
      </c>
      <c r="W153" s="13">
        <f t="shared" si="33"/>
        <v>0</v>
      </c>
      <c r="X153" s="13">
        <v>300</v>
      </c>
    </row>
    <row r="154" spans="1:24" x14ac:dyDescent="0.2">
      <c r="A154" s="11"/>
      <c r="B154" s="34"/>
      <c r="C154" s="11"/>
      <c r="D154" s="11"/>
      <c r="E154" s="11"/>
      <c r="F154" s="11"/>
      <c r="G154" s="11"/>
      <c r="H154" s="53" t="s">
        <v>61</v>
      </c>
      <c r="I154" s="11"/>
      <c r="J154" s="11"/>
      <c r="K154" s="11"/>
      <c r="L154" s="9">
        <f t="shared" si="30"/>
        <v>0</v>
      </c>
      <c r="M154" s="6">
        <f t="shared" si="34"/>
        <v>100</v>
      </c>
      <c r="N154" s="7">
        <f t="shared" si="27"/>
        <v>100</v>
      </c>
      <c r="O154" s="8" t="str">
        <f>IF(COUNTA(A154),IF(ISERROR(VLOOKUP(I154+X154,計算!$A$16:$B$219,2)),"",VLOOKUP(I154+X154,計算!$A$16:$B$219,2)),"")</f>
        <v/>
      </c>
      <c r="P154" s="6">
        <f t="shared" si="28"/>
        <v>100</v>
      </c>
      <c r="Q154" s="7">
        <f t="shared" si="31"/>
        <v>100</v>
      </c>
      <c r="R154" s="8" t="str">
        <f>IF(COUNTA(A154),IF(ISERROR(VLOOKUP(J154+X154,計算!$A$16:$B$219,2)),"",VLOOKUP(J154+X154,計算!$A$16:$B$219,2)),"")</f>
        <v/>
      </c>
      <c r="S154" s="6">
        <f t="shared" si="29"/>
        <v>100</v>
      </c>
      <c r="T154" s="7">
        <f t="shared" si="32"/>
        <v>100</v>
      </c>
      <c r="U154" s="8" t="str">
        <f>IF(COUNTA(A154),IF(ISERROR(VLOOKUP(K154+X154,計算!$A$16:$B$219,2)),"",VLOOKUP(K154+X154,計算!$A$16:$B$219,2)),"")</f>
        <v/>
      </c>
      <c r="V154" s="12" t="str">
        <f>IF(COUNTA(A154),IF(ISERROR(VLOOKUP(MIN(I154,J154,K154)+X154,計算!$A$16:$B$219,2)),"",VLOOKUP(MIN(I154,J154,K154)+X154,計算!$A$16:$B$219,2)),"")</f>
        <v/>
      </c>
      <c r="W154" s="13">
        <f t="shared" si="33"/>
        <v>0</v>
      </c>
      <c r="X154" s="13">
        <v>300</v>
      </c>
    </row>
    <row r="155" spans="1:24" x14ac:dyDescent="0.2">
      <c r="A155" s="11"/>
      <c r="B155" s="34"/>
      <c r="C155" s="11"/>
      <c r="D155" s="11"/>
      <c r="E155" s="11"/>
      <c r="F155" s="11"/>
      <c r="G155" s="11"/>
      <c r="H155" s="53" t="s">
        <v>61</v>
      </c>
      <c r="I155" s="11"/>
      <c r="J155" s="11"/>
      <c r="K155" s="11"/>
      <c r="L155" s="9">
        <f t="shared" si="30"/>
        <v>0</v>
      </c>
      <c r="M155" s="6">
        <f t="shared" si="34"/>
        <v>100</v>
      </c>
      <c r="N155" s="7">
        <f t="shared" si="27"/>
        <v>100</v>
      </c>
      <c r="O155" s="8" t="str">
        <f>IF(COUNTA(A155),IF(ISERROR(VLOOKUP(I155+X155,計算!$A$16:$B$219,2)),"",VLOOKUP(I155+X155,計算!$A$16:$B$219,2)),"")</f>
        <v/>
      </c>
      <c r="P155" s="6">
        <f t="shared" si="28"/>
        <v>100</v>
      </c>
      <c r="Q155" s="7">
        <f t="shared" si="31"/>
        <v>100</v>
      </c>
      <c r="R155" s="8" t="str">
        <f>IF(COUNTA(A155),IF(ISERROR(VLOOKUP(J155+X155,計算!$A$16:$B$219,2)),"",VLOOKUP(J155+X155,計算!$A$16:$B$219,2)),"")</f>
        <v/>
      </c>
      <c r="S155" s="6">
        <f t="shared" si="29"/>
        <v>100</v>
      </c>
      <c r="T155" s="7">
        <f t="shared" si="32"/>
        <v>100</v>
      </c>
      <c r="U155" s="8" t="str">
        <f>IF(COUNTA(A155),IF(ISERROR(VLOOKUP(K155+X155,計算!$A$16:$B$219,2)),"",VLOOKUP(K155+X155,計算!$A$16:$B$219,2)),"")</f>
        <v/>
      </c>
      <c r="V155" s="12" t="str">
        <f>IF(COUNTA(A155),IF(ISERROR(VLOOKUP(MIN(I155,J155,K155)+X155,計算!$A$16:$B$219,2)),"",VLOOKUP(MIN(I155,J155,K155)+X155,計算!$A$16:$B$219,2)),"")</f>
        <v/>
      </c>
      <c r="W155" s="13">
        <f t="shared" si="33"/>
        <v>0</v>
      </c>
      <c r="X155" s="13">
        <v>300</v>
      </c>
    </row>
    <row r="156" spans="1:24" x14ac:dyDescent="0.2">
      <c r="A156" s="11"/>
      <c r="B156" s="34"/>
      <c r="C156" s="11"/>
      <c r="D156" s="11"/>
      <c r="E156" s="11"/>
      <c r="F156" s="11"/>
      <c r="G156" s="11"/>
      <c r="H156" s="53" t="s">
        <v>61</v>
      </c>
      <c r="I156" s="11"/>
      <c r="J156" s="11"/>
      <c r="K156" s="11"/>
      <c r="L156" s="9">
        <f t="shared" si="30"/>
        <v>0</v>
      </c>
      <c r="M156" s="6">
        <f t="shared" si="34"/>
        <v>100</v>
      </c>
      <c r="N156" s="7">
        <f t="shared" si="27"/>
        <v>100</v>
      </c>
      <c r="O156" s="8" t="str">
        <f>IF(COUNTA(A156),IF(ISERROR(VLOOKUP(I156+X156,計算!$A$16:$B$219,2)),"",VLOOKUP(I156+X156,計算!$A$16:$B$219,2)),"")</f>
        <v/>
      </c>
      <c r="P156" s="6">
        <f t="shared" si="28"/>
        <v>100</v>
      </c>
      <c r="Q156" s="7">
        <f t="shared" si="31"/>
        <v>100</v>
      </c>
      <c r="R156" s="8" t="str">
        <f>IF(COUNTA(A156),IF(ISERROR(VLOOKUP(J156+X156,計算!$A$16:$B$219,2)),"",VLOOKUP(J156+X156,計算!$A$16:$B$219,2)),"")</f>
        <v/>
      </c>
      <c r="S156" s="6">
        <f t="shared" si="29"/>
        <v>100</v>
      </c>
      <c r="T156" s="7">
        <f t="shared" si="32"/>
        <v>100</v>
      </c>
      <c r="U156" s="8" t="str">
        <f>IF(COUNTA(A156),IF(ISERROR(VLOOKUP(K156+X156,計算!$A$16:$B$219,2)),"",VLOOKUP(K156+X156,計算!$A$16:$B$219,2)),"")</f>
        <v/>
      </c>
      <c r="V156" s="12" t="str">
        <f>IF(COUNTA(A156),IF(ISERROR(VLOOKUP(MIN(I156,J156,K156)+X156,計算!$A$16:$B$219,2)),"",VLOOKUP(MIN(I156,J156,K156)+X156,計算!$A$16:$B$219,2)),"")</f>
        <v/>
      </c>
      <c r="W156" s="13">
        <f t="shared" si="33"/>
        <v>0</v>
      </c>
      <c r="X156" s="13">
        <v>300</v>
      </c>
    </row>
    <row r="157" spans="1:24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4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4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4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 spans="1:22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 spans="1:22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 spans="1:22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 spans="1:22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 spans="1:22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 spans="1:22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</row>
    <row r="214" spans="1:22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 spans="1:22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</row>
    <row r="216" spans="1:22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 spans="1:22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</row>
    <row r="218" spans="1:22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</row>
    <row r="220" spans="1:22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 spans="1:22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</row>
    <row r="222" spans="1:22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 spans="1:22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</row>
    <row r="224" spans="1:22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 spans="1:22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 spans="1:22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 spans="1:22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</row>
    <row r="228" spans="1:22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</row>
    <row r="230" spans="1:22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 spans="1:22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</row>
    <row r="232" spans="1:22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2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2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2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2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2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2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2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</sheetData>
  <sheetProtection sheet="1" objects="1" scenarios="1"/>
  <mergeCells count="6">
    <mergeCell ref="A4:D4"/>
    <mergeCell ref="A2:V3"/>
    <mergeCell ref="A1:V1"/>
    <mergeCell ref="O4:V4"/>
    <mergeCell ref="E4:G4"/>
    <mergeCell ref="H4:L4"/>
  </mergeCells>
  <phoneticPr fontId="1"/>
  <conditionalFormatting sqref="H6:H156">
    <cfRule type="containsText" dxfId="19" priority="8" operator="containsText" text="初級">
      <formula>NOT(ISERROR(SEARCH("初級",H6)))</formula>
    </cfRule>
    <cfRule type="containsText" dxfId="18" priority="9" operator="containsText" text="挑戦">
      <formula>NOT(ISERROR(SEARCH("挑戦",H6)))</formula>
    </cfRule>
    <cfRule type="containsText" dxfId="17" priority="10" operator="containsText" text="中級">
      <formula>NOT(ISERROR(SEARCH("中級",H6)))</formula>
    </cfRule>
    <cfRule type="containsText" dxfId="16" priority="11" operator="containsText" text="超上級">
      <formula>NOT(ISERROR(SEARCH("超上級",H6)))</formula>
    </cfRule>
    <cfRule type="containsText" dxfId="15" priority="12" operator="containsText" text="上級">
      <formula>NOT(ISERROR(SEARCH("上級",H6)))</formula>
    </cfRule>
    <cfRule type="containsText" dxfId="14" priority="13" operator="containsText" text="超上級">
      <formula>NOT(ISERROR(SEARCH("超上級",H6)))</formula>
    </cfRule>
  </conditionalFormatting>
  <conditionalFormatting sqref="V6:V156">
    <cfRule type="containsText" dxfId="13" priority="1" operator="containsText" text="不合格">
      <formula>NOT(ISERROR(SEARCH("不合格",V6)))</formula>
    </cfRule>
  </conditionalFormatting>
  <dataValidations count="1">
    <dataValidation imeMode="halfAlpha" allowBlank="1" showInputMessage="1" showErrorMessage="1" sqref="H6:H156 F6:H6 E7:K156" xr:uid="{00000000-0002-0000-0300-000000000000}"/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T297"/>
  <sheetViews>
    <sheetView workbookViewId="0">
      <selection sqref="A1:V1"/>
    </sheetView>
  </sheetViews>
  <sheetFormatPr defaultColWidth="9" defaultRowHeight="13" x14ac:dyDescent="0.2"/>
  <cols>
    <col min="1" max="1" width="13.6328125" style="2" customWidth="1"/>
    <col min="2" max="2" width="23.6328125" style="2" customWidth="1"/>
    <col min="3" max="4" width="10.453125" style="2" customWidth="1"/>
    <col min="5" max="12" width="6.7265625" style="2" customWidth="1"/>
    <col min="13" max="14" width="9" style="2" hidden="1" customWidth="1"/>
    <col min="15" max="15" width="9" style="2"/>
    <col min="16" max="17" width="0" style="2" hidden="1" customWidth="1"/>
    <col min="18" max="18" width="9" style="2"/>
    <col min="19" max="20" width="0" style="2" hidden="1" customWidth="1"/>
    <col min="21" max="22" width="9" style="2"/>
    <col min="23" max="24" width="9" style="13" hidden="1" customWidth="1"/>
    <col min="25" max="46" width="9" style="13"/>
    <col min="47" max="16384" width="9" style="2"/>
  </cols>
  <sheetData>
    <row r="1" spans="1:24" ht="23.5" x14ac:dyDescent="0.2">
      <c r="A1" s="107" t="s">
        <v>214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4" ht="23.5" customHeight="1" x14ac:dyDescent="0.2">
      <c r="A2" s="96" t="str">
        <f>IF(W6=0,"","「レベル」のセルにエラーが発生しています")</f>
        <v/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4" ht="13.5" customHeight="1" thickBo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4" ht="13.5" thickBot="1" x14ac:dyDescent="0.25">
      <c r="A4" s="98" t="s">
        <v>59</v>
      </c>
      <c r="B4" s="98"/>
      <c r="C4" s="98"/>
      <c r="D4" s="99"/>
      <c r="E4" s="100" t="s">
        <v>219</v>
      </c>
      <c r="F4" s="101"/>
      <c r="G4" s="102"/>
      <c r="H4" s="100" t="s">
        <v>14</v>
      </c>
      <c r="I4" s="101"/>
      <c r="J4" s="101"/>
      <c r="K4" s="101"/>
      <c r="L4" s="102"/>
      <c r="M4" s="51"/>
      <c r="N4" s="44"/>
      <c r="O4" s="103" t="s">
        <v>13</v>
      </c>
      <c r="P4" s="103"/>
      <c r="Q4" s="103"/>
      <c r="R4" s="103"/>
      <c r="S4" s="103"/>
      <c r="T4" s="103"/>
      <c r="U4" s="103"/>
      <c r="V4" s="104"/>
    </row>
    <row r="5" spans="1:24" ht="13.5" thickBot="1" x14ac:dyDescent="0.25">
      <c r="A5" s="3" t="s">
        <v>5</v>
      </c>
      <c r="B5" s="3" t="s">
        <v>176</v>
      </c>
      <c r="C5" s="3" t="s">
        <v>6</v>
      </c>
      <c r="D5" s="3" t="s">
        <v>7</v>
      </c>
      <c r="E5" s="38" t="s">
        <v>178</v>
      </c>
      <c r="F5" s="3" t="s">
        <v>1</v>
      </c>
      <c r="G5" s="3" t="s">
        <v>8</v>
      </c>
      <c r="H5" s="3" t="s">
        <v>58</v>
      </c>
      <c r="I5" s="3" t="s">
        <v>9</v>
      </c>
      <c r="J5" s="3" t="s">
        <v>10</v>
      </c>
      <c r="K5" s="3" t="s">
        <v>11</v>
      </c>
      <c r="L5" s="3" t="s">
        <v>12</v>
      </c>
      <c r="M5" s="3"/>
      <c r="N5" s="3"/>
      <c r="O5" s="3" t="s">
        <v>49</v>
      </c>
      <c r="P5" s="3" t="s">
        <v>50</v>
      </c>
      <c r="Q5" s="3" t="s">
        <v>51</v>
      </c>
      <c r="R5" s="3" t="s">
        <v>50</v>
      </c>
      <c r="S5" s="3" t="s">
        <v>51</v>
      </c>
      <c r="T5" s="3"/>
      <c r="U5" s="3" t="s">
        <v>11</v>
      </c>
      <c r="V5" s="37" t="s">
        <v>13</v>
      </c>
    </row>
    <row r="6" spans="1:24" ht="13.5" thickBot="1" x14ac:dyDescent="0.25">
      <c r="A6" s="46" t="s">
        <v>62</v>
      </c>
      <c r="B6" s="45" t="s">
        <v>177</v>
      </c>
      <c r="C6" s="39" t="s">
        <v>53</v>
      </c>
      <c r="D6" s="39" t="s">
        <v>54</v>
      </c>
      <c r="E6" s="39">
        <v>2022</v>
      </c>
      <c r="F6" s="39">
        <v>11</v>
      </c>
      <c r="G6" s="39">
        <v>1</v>
      </c>
      <c r="H6" s="41" t="s">
        <v>63</v>
      </c>
      <c r="I6" s="39">
        <v>20</v>
      </c>
      <c r="J6" s="39">
        <v>15</v>
      </c>
      <c r="K6" s="39">
        <v>23</v>
      </c>
      <c r="L6" s="40">
        <f>I6+J6+K6</f>
        <v>58</v>
      </c>
      <c r="M6" s="40">
        <f t="shared" ref="M6:M37" si="0">I6+100</f>
        <v>120</v>
      </c>
      <c r="N6" s="47">
        <f t="shared" ref="N6:N69" si="1">IF(RIGHT(M6,1)="1",M6-1,IF(RIGHT(M6,1)="2",M6-2,IF(RIGHT(M6,1)="3",M6-3,IF(RIGHT(M6,1)="4",M6-4,IF(RIGHT(M6,1)="6",M6-1,IF(RIGHT(M6,1)="7",M6-2,IF(RIGHT(M6,1)="8",M6-3,IF(RIGHT(M6,1)="9",M6-4,M6))))))))</f>
        <v>120</v>
      </c>
      <c r="O6" s="42" t="str">
        <f>IF(COUNTA(A6),IF(ISERROR(VLOOKUP(I6+X6,計算!$A$16:$B$219,2)),"",VLOOKUP(I6+X6,計算!$A$16:$B$219,2)),"")</f>
        <v>十四段</v>
      </c>
      <c r="P6" s="40">
        <f t="shared" ref="P6:P37" si="2">J6+100</f>
        <v>115</v>
      </c>
      <c r="Q6" s="47">
        <f t="shared" ref="Q6:Q7" si="3">IF(RIGHT(P6,1)="1",P6-1,IF(RIGHT(P6,1)="2",P6-2,IF(RIGHT(P6,1)="3",P6-3,IF(RIGHT(P6,1)="4",P6-4,IF(RIGHT(P6,1)="6",P6-1,IF(RIGHT(P6,1)="7",P6-2,IF(RIGHT(P6,1)="8",P6-3,IF(RIGHT(P6,1)="9",P6-4,P6))))))))</f>
        <v>115</v>
      </c>
      <c r="R6" s="42" t="str">
        <f>IF(COUNTA(A6),IF(ISERROR(VLOOKUP(I6+X6,計算!$A$16:$B$219,2)),"",VLOOKUP(I6+X6,計算!$A$16:$B$219,2)),"")</f>
        <v>十四段</v>
      </c>
      <c r="S6" s="40">
        <f t="shared" ref="S6:S37" si="4">K6+100</f>
        <v>123</v>
      </c>
      <c r="T6" s="47">
        <f t="shared" ref="T6:T7" si="5">IF(RIGHT(S6,1)="1",S6-1,IF(RIGHT(S6,1)="2",S6-2,IF(RIGHT(S6,1)="3",S6-3,IF(RIGHT(S6,1)="4",S6-4,IF(RIGHT(S6,1)="6",S6-1,IF(RIGHT(S6,1)="7",S6-2,IF(RIGHT(S6,1)="8",S6-3,IF(RIGHT(S6,1)="9",S6-4,S6))))))))</f>
        <v>120</v>
      </c>
      <c r="U6" s="42" t="str">
        <f>IF(COUNTA(A6),IF(ISERROR(VLOOKUP(I6+X6,計算!$A$16:$B$219,2)),"",VLOOKUP(I6+X6,計算!$A$16:$B$219,2)),"")</f>
        <v>十四段</v>
      </c>
      <c r="V6" s="43" t="str">
        <f>IF(COUNTA(A6),IF(ISERROR(VLOOKUP(MIN(I6,J6,K6)+X6,計算!$A$16:$B$219,2)),"",VLOOKUP(MIN(I6,J6,K6)+X6,計算!$A$16:$B$219,2)),"")</f>
        <v>十三段</v>
      </c>
      <c r="W6" s="13">
        <f>SUM(W7:W156)</f>
        <v>0</v>
      </c>
      <c r="X6" s="13">
        <v>400</v>
      </c>
    </row>
    <row r="7" spans="1:24" x14ac:dyDescent="0.2">
      <c r="A7" s="10"/>
      <c r="B7" s="34"/>
      <c r="C7" s="10"/>
      <c r="D7" s="10"/>
      <c r="E7" s="10"/>
      <c r="F7" s="10"/>
      <c r="G7" s="10"/>
      <c r="H7" s="52" t="s">
        <v>63</v>
      </c>
      <c r="I7" s="10"/>
      <c r="J7" s="10"/>
      <c r="K7" s="10"/>
      <c r="L7" s="5">
        <f t="shared" ref="L7:L70" si="6">I7+J7+K7</f>
        <v>0</v>
      </c>
      <c r="M7" s="6">
        <f t="shared" si="0"/>
        <v>100</v>
      </c>
      <c r="N7" s="7">
        <f t="shared" si="1"/>
        <v>100</v>
      </c>
      <c r="O7" s="8" t="str">
        <f>IF(COUNTA(A7),IF(ISERROR(VLOOKUP(I7+X7,計算!$A$16:$B$219,2)),"",VLOOKUP(I7+X7,計算!$A$16:$B$219,2)),"")</f>
        <v/>
      </c>
      <c r="P7" s="6">
        <f t="shared" si="2"/>
        <v>100</v>
      </c>
      <c r="Q7" s="7">
        <f t="shared" si="3"/>
        <v>100</v>
      </c>
      <c r="R7" s="8" t="str">
        <f>IF(COUNTA(A7),IF(ISERROR(VLOOKUP(J7+X7,計算!$A$16:$B$219,2)),"",VLOOKUP(J7+X7,計算!$A$16:$B$219,2)),"")</f>
        <v/>
      </c>
      <c r="S7" s="6">
        <f t="shared" si="4"/>
        <v>100</v>
      </c>
      <c r="T7" s="7">
        <f t="shared" si="5"/>
        <v>100</v>
      </c>
      <c r="U7" s="8" t="str">
        <f>IF(COUNTA(A7),IF(ISERROR(VLOOKUP(K7+X7,計算!$A$16:$B$219,2)),"",VLOOKUP(K7+X7,計算!$A$16:$B$219,2)),"")</f>
        <v/>
      </c>
      <c r="V7" s="12" t="str">
        <f>IF(COUNTA(A7),IF(ISERROR(VLOOKUP(MIN(I7,J7,K7)+X7,計算!$A$16:$B$219,2)),"",VLOOKUP(MIN(I7,J7,K7)+X7,計算!$A$16:$B$219,2)),"")</f>
        <v/>
      </c>
      <c r="W7" s="13">
        <f>IF(H7="超上級",0,1)</f>
        <v>0</v>
      </c>
      <c r="X7" s="13">
        <v>400</v>
      </c>
    </row>
    <row r="8" spans="1:24" x14ac:dyDescent="0.2">
      <c r="A8" s="11"/>
      <c r="B8" s="34"/>
      <c r="C8" s="11"/>
      <c r="D8" s="11"/>
      <c r="E8" s="11"/>
      <c r="F8" s="11"/>
      <c r="G8" s="11"/>
      <c r="H8" s="53" t="s">
        <v>63</v>
      </c>
      <c r="I8" s="11"/>
      <c r="J8" s="11"/>
      <c r="K8" s="11"/>
      <c r="L8" s="9">
        <f t="shared" si="6"/>
        <v>0</v>
      </c>
      <c r="M8" s="6">
        <f t="shared" si="0"/>
        <v>100</v>
      </c>
      <c r="N8" s="7">
        <f t="shared" si="1"/>
        <v>100</v>
      </c>
      <c r="O8" s="8" t="str">
        <f>IF(COUNTA(A8),IF(ISERROR(VLOOKUP(I8+X8,計算!$A$16:$B$219,2)),"",VLOOKUP(I8+X8,計算!$A$16:$B$219,2)),"")</f>
        <v/>
      </c>
      <c r="P8" s="6">
        <f t="shared" si="2"/>
        <v>100</v>
      </c>
      <c r="Q8" s="7">
        <f t="shared" ref="Q8:Q71" si="7">IF(RIGHT(P8,1)="1",P8-1,IF(RIGHT(P8,1)="2",P8-2,IF(RIGHT(P8,1)="3",P8-3,IF(RIGHT(P8,1)="4",P8-4,IF(RIGHT(P8,1)="6",P8-1,IF(RIGHT(P8,1)="7",P8-2,IF(RIGHT(P8,1)="8",P8-3,IF(RIGHT(P8,1)="9",P8-4,P8))))))))</f>
        <v>100</v>
      </c>
      <c r="R8" s="8" t="str">
        <f>IF(COUNTA(A8),IF(ISERROR(VLOOKUP(J8+X8,計算!$A$16:$B$219,2)),"",VLOOKUP(J8+X8,計算!$A$16:$B$219,2)),"")</f>
        <v/>
      </c>
      <c r="S8" s="6">
        <f t="shared" si="4"/>
        <v>100</v>
      </c>
      <c r="T8" s="7">
        <f t="shared" ref="T8:T71" si="8">IF(RIGHT(S8,1)="1",S8-1,IF(RIGHT(S8,1)="2",S8-2,IF(RIGHT(S8,1)="3",S8-3,IF(RIGHT(S8,1)="4",S8-4,IF(RIGHT(S8,1)="6",S8-1,IF(RIGHT(S8,1)="7",S8-2,IF(RIGHT(S8,1)="8",S8-3,IF(RIGHT(S8,1)="9",S8-4,S8))))))))</f>
        <v>100</v>
      </c>
      <c r="U8" s="8" t="str">
        <f>IF(COUNTA(A8),IF(ISERROR(VLOOKUP(K8+X8,計算!$A$16:$B$219,2)),"",VLOOKUP(K8+X8,計算!$A$16:$B$219,2)),"")</f>
        <v/>
      </c>
      <c r="V8" s="12" t="str">
        <f>IF(COUNTA(A8),IF(ISERROR(VLOOKUP(MIN(I8,J8,K8)+X8,計算!$A$16:$B$219,2)),"",VLOOKUP(MIN(I8,J8,K8)+X8,計算!$A$16:$B$219,2)),"")</f>
        <v/>
      </c>
      <c r="W8" s="13">
        <f t="shared" ref="W8:W71" si="9">IF(H8="超上級",0,1)</f>
        <v>0</v>
      </c>
      <c r="X8" s="13">
        <v>400</v>
      </c>
    </row>
    <row r="9" spans="1:24" x14ac:dyDescent="0.2">
      <c r="A9" s="11"/>
      <c r="B9" s="34"/>
      <c r="C9" s="11"/>
      <c r="D9" s="11"/>
      <c r="E9" s="11"/>
      <c r="F9" s="11"/>
      <c r="G9" s="11"/>
      <c r="H9" s="53" t="s">
        <v>63</v>
      </c>
      <c r="I9" s="11"/>
      <c r="J9" s="11"/>
      <c r="K9" s="11"/>
      <c r="L9" s="9">
        <f t="shared" si="6"/>
        <v>0</v>
      </c>
      <c r="M9" s="6">
        <f t="shared" si="0"/>
        <v>100</v>
      </c>
      <c r="N9" s="7">
        <f t="shared" si="1"/>
        <v>100</v>
      </c>
      <c r="O9" s="8" t="str">
        <f>IF(COUNTA(A9),IF(ISERROR(VLOOKUP(I9+X9,計算!$A$16:$B$219,2)),"",VLOOKUP(I9+X9,計算!$A$16:$B$219,2)),"")</f>
        <v/>
      </c>
      <c r="P9" s="6">
        <f t="shared" si="2"/>
        <v>100</v>
      </c>
      <c r="Q9" s="7">
        <f t="shared" si="7"/>
        <v>100</v>
      </c>
      <c r="R9" s="8" t="str">
        <f>IF(COUNTA(A9),IF(ISERROR(VLOOKUP(J9+X9,計算!$A$16:$B$219,2)),"",VLOOKUP(J9+X9,計算!$A$16:$B$219,2)),"")</f>
        <v/>
      </c>
      <c r="S9" s="6">
        <f t="shared" si="4"/>
        <v>100</v>
      </c>
      <c r="T9" s="7">
        <f t="shared" si="8"/>
        <v>100</v>
      </c>
      <c r="U9" s="8" t="str">
        <f>IF(COUNTA(A9),IF(ISERROR(VLOOKUP(K9+X9,計算!$A$16:$B$219,2)),"",VLOOKUP(K9+X9,計算!$A$16:$B$219,2)),"")</f>
        <v/>
      </c>
      <c r="V9" s="12" t="str">
        <f>IF(COUNTA(A9),IF(ISERROR(VLOOKUP(MIN(I9,J9,K9)+X9,計算!$A$16:$B$219,2)),"",VLOOKUP(MIN(I9,J9,K9)+X9,計算!$A$16:$B$219,2)),"")</f>
        <v/>
      </c>
      <c r="W9" s="13">
        <f t="shared" si="9"/>
        <v>0</v>
      </c>
      <c r="X9" s="13">
        <v>400</v>
      </c>
    </row>
    <row r="10" spans="1:24" x14ac:dyDescent="0.2">
      <c r="A10" s="11"/>
      <c r="B10" s="34"/>
      <c r="C10" s="11"/>
      <c r="D10" s="11"/>
      <c r="E10" s="11"/>
      <c r="F10" s="11"/>
      <c r="G10" s="11"/>
      <c r="H10" s="53" t="s">
        <v>63</v>
      </c>
      <c r="I10" s="11"/>
      <c r="J10" s="11"/>
      <c r="K10" s="11"/>
      <c r="L10" s="9">
        <f t="shared" si="6"/>
        <v>0</v>
      </c>
      <c r="M10" s="6">
        <f t="shared" si="0"/>
        <v>100</v>
      </c>
      <c r="N10" s="7">
        <f t="shared" si="1"/>
        <v>100</v>
      </c>
      <c r="O10" s="8" t="str">
        <f>IF(COUNTA(A10),IF(ISERROR(VLOOKUP(I10+X10,計算!$A$16:$B$219,2)),"",VLOOKUP(I10+X10,計算!$A$16:$B$219,2)),"")</f>
        <v/>
      </c>
      <c r="P10" s="6">
        <f t="shared" si="2"/>
        <v>100</v>
      </c>
      <c r="Q10" s="7">
        <f t="shared" si="7"/>
        <v>100</v>
      </c>
      <c r="R10" s="8" t="str">
        <f>IF(COUNTA(A10),IF(ISERROR(VLOOKUP(J10+X10,計算!$A$16:$B$219,2)),"",VLOOKUP(J10+X10,計算!$A$16:$B$219,2)),"")</f>
        <v/>
      </c>
      <c r="S10" s="6">
        <f t="shared" si="4"/>
        <v>100</v>
      </c>
      <c r="T10" s="7">
        <f t="shared" si="8"/>
        <v>100</v>
      </c>
      <c r="U10" s="8" t="str">
        <f>IF(COUNTA(A10),IF(ISERROR(VLOOKUP(K10+X10,計算!$A$16:$B$219,2)),"",VLOOKUP(K10+X10,計算!$A$16:$B$219,2)),"")</f>
        <v/>
      </c>
      <c r="V10" s="12" t="str">
        <f>IF(COUNTA(A10),IF(ISERROR(VLOOKUP(MIN(I10,J10,K10)+X10,計算!$A$16:$B$219,2)),"",VLOOKUP(MIN(I10,J10,K10)+X10,計算!$A$16:$B$219,2)),"")</f>
        <v/>
      </c>
      <c r="W10" s="13">
        <f t="shared" si="9"/>
        <v>0</v>
      </c>
      <c r="X10" s="13">
        <v>400</v>
      </c>
    </row>
    <row r="11" spans="1:24" x14ac:dyDescent="0.2">
      <c r="A11" s="11"/>
      <c r="B11" s="34"/>
      <c r="C11" s="11"/>
      <c r="D11" s="11"/>
      <c r="E11" s="11"/>
      <c r="F11" s="11"/>
      <c r="G11" s="11"/>
      <c r="H11" s="53" t="s">
        <v>63</v>
      </c>
      <c r="I11" s="11"/>
      <c r="J11" s="11"/>
      <c r="K11" s="11"/>
      <c r="L11" s="9">
        <f t="shared" si="6"/>
        <v>0</v>
      </c>
      <c r="M11" s="6">
        <f t="shared" si="0"/>
        <v>100</v>
      </c>
      <c r="N11" s="7">
        <f t="shared" si="1"/>
        <v>100</v>
      </c>
      <c r="O11" s="8" t="str">
        <f>IF(COUNTA(A11),IF(ISERROR(VLOOKUP(I11+X11,計算!$A$16:$B$219,2)),"",VLOOKUP(I11+X11,計算!$A$16:$B$219,2)),"")</f>
        <v/>
      </c>
      <c r="P11" s="6">
        <f t="shared" si="2"/>
        <v>100</v>
      </c>
      <c r="Q11" s="7">
        <f t="shared" si="7"/>
        <v>100</v>
      </c>
      <c r="R11" s="8" t="str">
        <f>IF(COUNTA(A11),IF(ISERROR(VLOOKUP(J11+X11,計算!$A$16:$B$219,2)),"",VLOOKUP(J11+X11,計算!$A$16:$B$219,2)),"")</f>
        <v/>
      </c>
      <c r="S11" s="6">
        <f t="shared" si="4"/>
        <v>100</v>
      </c>
      <c r="T11" s="7">
        <f t="shared" si="8"/>
        <v>100</v>
      </c>
      <c r="U11" s="8" t="str">
        <f>IF(COUNTA(A11),IF(ISERROR(VLOOKUP(K11+X11,計算!$A$16:$B$219,2)),"",VLOOKUP(K11+X11,計算!$A$16:$B$219,2)),"")</f>
        <v/>
      </c>
      <c r="V11" s="12" t="str">
        <f>IF(COUNTA(A11),IF(ISERROR(VLOOKUP(MIN(I11,J11,K11)+X11,計算!$A$16:$B$219,2)),"",VLOOKUP(MIN(I11,J11,K11)+X11,計算!$A$16:$B$219,2)),"")</f>
        <v/>
      </c>
      <c r="W11" s="13">
        <f t="shared" si="9"/>
        <v>0</v>
      </c>
      <c r="X11" s="13">
        <v>400</v>
      </c>
    </row>
    <row r="12" spans="1:24" x14ac:dyDescent="0.2">
      <c r="A12" s="11"/>
      <c r="B12" s="34"/>
      <c r="C12" s="11"/>
      <c r="D12" s="11"/>
      <c r="E12" s="11"/>
      <c r="F12" s="11"/>
      <c r="G12" s="11"/>
      <c r="H12" s="53" t="s">
        <v>63</v>
      </c>
      <c r="I12" s="11"/>
      <c r="J12" s="11"/>
      <c r="K12" s="11"/>
      <c r="L12" s="9">
        <f t="shared" si="6"/>
        <v>0</v>
      </c>
      <c r="M12" s="6">
        <f t="shared" si="0"/>
        <v>100</v>
      </c>
      <c r="N12" s="7">
        <f t="shared" si="1"/>
        <v>100</v>
      </c>
      <c r="O12" s="8" t="str">
        <f>IF(COUNTA(A12),IF(ISERROR(VLOOKUP(I12+X12,計算!$A$16:$B$219,2)),"",VLOOKUP(I12+X12,計算!$A$16:$B$219,2)),"")</f>
        <v/>
      </c>
      <c r="P12" s="6">
        <f t="shared" si="2"/>
        <v>100</v>
      </c>
      <c r="Q12" s="7">
        <f t="shared" si="7"/>
        <v>100</v>
      </c>
      <c r="R12" s="8" t="str">
        <f>IF(COUNTA(A12),IF(ISERROR(VLOOKUP(J12+X12,計算!$A$16:$B$219,2)),"",VLOOKUP(J12+X12,計算!$A$16:$B$219,2)),"")</f>
        <v/>
      </c>
      <c r="S12" s="6">
        <f t="shared" si="4"/>
        <v>100</v>
      </c>
      <c r="T12" s="7">
        <f t="shared" si="8"/>
        <v>100</v>
      </c>
      <c r="U12" s="8" t="str">
        <f>IF(COUNTA(A12),IF(ISERROR(VLOOKUP(K12+X12,計算!$A$16:$B$219,2)),"",VLOOKUP(K12+X12,計算!$A$16:$B$219,2)),"")</f>
        <v/>
      </c>
      <c r="V12" s="12" t="str">
        <f>IF(COUNTA(A12),IF(ISERROR(VLOOKUP(MIN(I12,J12,K12)+X12,計算!$A$16:$B$219,2)),"",VLOOKUP(MIN(I12,J12,K12)+X12,計算!$A$16:$B$219,2)),"")</f>
        <v/>
      </c>
      <c r="W12" s="13">
        <f t="shared" si="9"/>
        <v>0</v>
      </c>
      <c r="X12" s="13">
        <v>400</v>
      </c>
    </row>
    <row r="13" spans="1:24" x14ac:dyDescent="0.2">
      <c r="A13" s="11"/>
      <c r="B13" s="34"/>
      <c r="C13" s="11"/>
      <c r="D13" s="11"/>
      <c r="E13" s="11"/>
      <c r="F13" s="11"/>
      <c r="G13" s="11"/>
      <c r="H13" s="53" t="s">
        <v>63</v>
      </c>
      <c r="I13" s="11"/>
      <c r="J13" s="11"/>
      <c r="K13" s="11"/>
      <c r="L13" s="9">
        <f t="shared" si="6"/>
        <v>0</v>
      </c>
      <c r="M13" s="6">
        <f t="shared" si="0"/>
        <v>100</v>
      </c>
      <c r="N13" s="7">
        <f t="shared" si="1"/>
        <v>100</v>
      </c>
      <c r="O13" s="8" t="str">
        <f>IF(COUNTA(A13),IF(ISERROR(VLOOKUP(I13+X13,計算!$A$16:$B$219,2)),"",VLOOKUP(I13+X13,計算!$A$16:$B$219,2)),"")</f>
        <v/>
      </c>
      <c r="P13" s="6">
        <f t="shared" si="2"/>
        <v>100</v>
      </c>
      <c r="Q13" s="7">
        <f t="shared" si="7"/>
        <v>100</v>
      </c>
      <c r="R13" s="8" t="str">
        <f>IF(COUNTA(A13),IF(ISERROR(VLOOKUP(J13+X13,計算!$A$16:$B$219,2)),"",VLOOKUP(J13+X13,計算!$A$16:$B$219,2)),"")</f>
        <v/>
      </c>
      <c r="S13" s="6">
        <f t="shared" si="4"/>
        <v>100</v>
      </c>
      <c r="T13" s="7">
        <f t="shared" si="8"/>
        <v>100</v>
      </c>
      <c r="U13" s="8" t="str">
        <f>IF(COUNTA(A13),IF(ISERROR(VLOOKUP(K13+X13,計算!$A$16:$B$219,2)),"",VLOOKUP(K13+X13,計算!$A$16:$B$219,2)),"")</f>
        <v/>
      </c>
      <c r="V13" s="12" t="str">
        <f>IF(COUNTA(A13),IF(ISERROR(VLOOKUP(MIN(I13,J13,K13)+X13,計算!$A$16:$B$219,2)),"",VLOOKUP(MIN(I13,J13,K13)+X13,計算!$A$16:$B$219,2)),"")</f>
        <v/>
      </c>
      <c r="W13" s="13">
        <f t="shared" si="9"/>
        <v>0</v>
      </c>
      <c r="X13" s="13">
        <v>400</v>
      </c>
    </row>
    <row r="14" spans="1:24" x14ac:dyDescent="0.2">
      <c r="A14" s="11"/>
      <c r="B14" s="34"/>
      <c r="C14" s="11"/>
      <c r="D14" s="11"/>
      <c r="E14" s="11"/>
      <c r="F14" s="11"/>
      <c r="G14" s="11"/>
      <c r="H14" s="53" t="s">
        <v>63</v>
      </c>
      <c r="I14" s="11"/>
      <c r="J14" s="11"/>
      <c r="K14" s="11"/>
      <c r="L14" s="9">
        <f t="shared" si="6"/>
        <v>0</v>
      </c>
      <c r="M14" s="6">
        <f t="shared" si="0"/>
        <v>100</v>
      </c>
      <c r="N14" s="7">
        <f t="shared" si="1"/>
        <v>100</v>
      </c>
      <c r="O14" s="8" t="str">
        <f>IF(COUNTA(A14),IF(ISERROR(VLOOKUP(I14+X14,計算!$A$16:$B$219,2)),"",VLOOKUP(I14+X14,計算!$A$16:$B$219,2)),"")</f>
        <v/>
      </c>
      <c r="P14" s="6">
        <f t="shared" si="2"/>
        <v>100</v>
      </c>
      <c r="Q14" s="7">
        <f t="shared" si="7"/>
        <v>100</v>
      </c>
      <c r="R14" s="8" t="str">
        <f>IF(COUNTA(A14),IF(ISERROR(VLOOKUP(J14+X14,計算!$A$16:$B$219,2)),"",VLOOKUP(J14+X14,計算!$A$16:$B$219,2)),"")</f>
        <v/>
      </c>
      <c r="S14" s="6">
        <f t="shared" si="4"/>
        <v>100</v>
      </c>
      <c r="T14" s="7">
        <f t="shared" si="8"/>
        <v>100</v>
      </c>
      <c r="U14" s="8" t="str">
        <f>IF(COUNTA(A14),IF(ISERROR(VLOOKUP(K14+X14,計算!$A$16:$B$219,2)),"",VLOOKUP(K14+X14,計算!$A$16:$B$219,2)),"")</f>
        <v/>
      </c>
      <c r="V14" s="12" t="str">
        <f>IF(COUNTA(A14),IF(ISERROR(VLOOKUP(MIN(I14,J14,K14)+X14,計算!$A$16:$B$219,2)),"",VLOOKUP(MIN(I14,J14,K14)+X14,計算!$A$16:$B$219,2)),"")</f>
        <v/>
      </c>
      <c r="W14" s="13">
        <f t="shared" si="9"/>
        <v>0</v>
      </c>
      <c r="X14" s="13">
        <v>400</v>
      </c>
    </row>
    <row r="15" spans="1:24" x14ac:dyDescent="0.2">
      <c r="A15" s="11"/>
      <c r="B15" s="34"/>
      <c r="C15" s="11"/>
      <c r="D15" s="11"/>
      <c r="E15" s="11"/>
      <c r="F15" s="11"/>
      <c r="G15" s="11"/>
      <c r="H15" s="53" t="s">
        <v>63</v>
      </c>
      <c r="I15" s="11"/>
      <c r="J15" s="11"/>
      <c r="K15" s="11"/>
      <c r="L15" s="9">
        <f t="shared" si="6"/>
        <v>0</v>
      </c>
      <c r="M15" s="6">
        <f t="shared" si="0"/>
        <v>100</v>
      </c>
      <c r="N15" s="7">
        <f t="shared" si="1"/>
        <v>100</v>
      </c>
      <c r="O15" s="8" t="str">
        <f>IF(COUNTA(A15),IF(ISERROR(VLOOKUP(I15+X15,計算!$A$16:$B$219,2)),"",VLOOKUP(I15+X15,計算!$A$16:$B$219,2)),"")</f>
        <v/>
      </c>
      <c r="P15" s="6">
        <f t="shared" si="2"/>
        <v>100</v>
      </c>
      <c r="Q15" s="7">
        <f t="shared" si="7"/>
        <v>100</v>
      </c>
      <c r="R15" s="8" t="str">
        <f>IF(COUNTA(A15),IF(ISERROR(VLOOKUP(J15+X15,計算!$A$16:$B$219,2)),"",VLOOKUP(J15+X15,計算!$A$16:$B$219,2)),"")</f>
        <v/>
      </c>
      <c r="S15" s="6">
        <f t="shared" si="4"/>
        <v>100</v>
      </c>
      <c r="T15" s="7">
        <f t="shared" si="8"/>
        <v>100</v>
      </c>
      <c r="U15" s="8" t="str">
        <f>IF(COUNTA(A15),IF(ISERROR(VLOOKUP(K15+X15,計算!$A$16:$B$219,2)),"",VLOOKUP(K15+X15,計算!$A$16:$B$219,2)),"")</f>
        <v/>
      </c>
      <c r="V15" s="12" t="str">
        <f>IF(COUNTA(A15),IF(ISERROR(VLOOKUP(MIN(I15,J15,K15)+X15,計算!$A$16:$B$219,2)),"",VLOOKUP(MIN(I15,J15,K15)+X15,計算!$A$16:$B$219,2)),"")</f>
        <v/>
      </c>
      <c r="W15" s="13">
        <f t="shared" si="9"/>
        <v>0</v>
      </c>
      <c r="X15" s="13">
        <v>400</v>
      </c>
    </row>
    <row r="16" spans="1:24" x14ac:dyDescent="0.2">
      <c r="A16" s="11"/>
      <c r="B16" s="34"/>
      <c r="C16" s="11"/>
      <c r="D16" s="11"/>
      <c r="E16" s="11"/>
      <c r="F16" s="11"/>
      <c r="G16" s="11"/>
      <c r="H16" s="53" t="s">
        <v>63</v>
      </c>
      <c r="I16" s="11"/>
      <c r="J16" s="11"/>
      <c r="K16" s="11"/>
      <c r="L16" s="9">
        <f t="shared" si="6"/>
        <v>0</v>
      </c>
      <c r="M16" s="6">
        <f t="shared" si="0"/>
        <v>100</v>
      </c>
      <c r="N16" s="7">
        <f t="shared" si="1"/>
        <v>100</v>
      </c>
      <c r="O16" s="8" t="str">
        <f>IF(COUNTA(A16),IF(ISERROR(VLOOKUP(I16+X16,計算!$A$16:$B$219,2)),"",VLOOKUP(I16+X16,計算!$A$16:$B$219,2)),"")</f>
        <v/>
      </c>
      <c r="P16" s="6">
        <f t="shared" si="2"/>
        <v>100</v>
      </c>
      <c r="Q16" s="7">
        <f t="shared" si="7"/>
        <v>100</v>
      </c>
      <c r="R16" s="8" t="str">
        <f>IF(COUNTA(A16),IF(ISERROR(VLOOKUP(J16+X16,計算!$A$16:$B$219,2)),"",VLOOKUP(J16+X16,計算!$A$16:$B$219,2)),"")</f>
        <v/>
      </c>
      <c r="S16" s="6">
        <f t="shared" si="4"/>
        <v>100</v>
      </c>
      <c r="T16" s="7">
        <f t="shared" si="8"/>
        <v>100</v>
      </c>
      <c r="U16" s="8" t="str">
        <f>IF(COUNTA(A16),IF(ISERROR(VLOOKUP(K16+X16,計算!$A$16:$B$219,2)),"",VLOOKUP(K16+X16,計算!$A$16:$B$219,2)),"")</f>
        <v/>
      </c>
      <c r="V16" s="12" t="str">
        <f>IF(COUNTA(A16),IF(ISERROR(VLOOKUP(MIN(I16,J16,K16)+X16,計算!$A$16:$B$219,2)),"",VLOOKUP(MIN(I16,J16,K16)+X16,計算!$A$16:$B$219,2)),"")</f>
        <v/>
      </c>
      <c r="W16" s="13">
        <f t="shared" si="9"/>
        <v>0</v>
      </c>
      <c r="X16" s="13">
        <v>400</v>
      </c>
    </row>
    <row r="17" spans="1:24" x14ac:dyDescent="0.2">
      <c r="A17" s="11"/>
      <c r="B17" s="34"/>
      <c r="C17" s="11"/>
      <c r="D17" s="11"/>
      <c r="E17" s="11"/>
      <c r="F17" s="11"/>
      <c r="G17" s="11"/>
      <c r="H17" s="53" t="s">
        <v>63</v>
      </c>
      <c r="I17" s="11"/>
      <c r="J17" s="11"/>
      <c r="K17" s="11"/>
      <c r="L17" s="9">
        <f t="shared" si="6"/>
        <v>0</v>
      </c>
      <c r="M17" s="6">
        <f t="shared" si="0"/>
        <v>100</v>
      </c>
      <c r="N17" s="7">
        <f t="shared" si="1"/>
        <v>100</v>
      </c>
      <c r="O17" s="8" t="str">
        <f>IF(COUNTA(A17),IF(ISERROR(VLOOKUP(I17+X17,計算!$A$16:$B$219,2)),"",VLOOKUP(I17+X17,計算!$A$16:$B$219,2)),"")</f>
        <v/>
      </c>
      <c r="P17" s="6">
        <f t="shared" si="2"/>
        <v>100</v>
      </c>
      <c r="Q17" s="7">
        <f t="shared" si="7"/>
        <v>100</v>
      </c>
      <c r="R17" s="8" t="str">
        <f>IF(COUNTA(A17),IF(ISERROR(VLOOKUP(J17+X17,計算!$A$16:$B$219,2)),"",VLOOKUP(J17+X17,計算!$A$16:$B$219,2)),"")</f>
        <v/>
      </c>
      <c r="S17" s="6">
        <f t="shared" si="4"/>
        <v>100</v>
      </c>
      <c r="T17" s="7">
        <f t="shared" si="8"/>
        <v>100</v>
      </c>
      <c r="U17" s="8" t="str">
        <f>IF(COUNTA(A17),IF(ISERROR(VLOOKUP(K17+X17,計算!$A$16:$B$219,2)),"",VLOOKUP(K17+X17,計算!$A$16:$B$219,2)),"")</f>
        <v/>
      </c>
      <c r="V17" s="12" t="str">
        <f>IF(COUNTA(A17),IF(ISERROR(VLOOKUP(MIN(I17,J17,K17)+X17,計算!$A$16:$B$219,2)),"",VLOOKUP(MIN(I17,J17,K17)+X17,計算!$A$16:$B$219,2)),"")</f>
        <v/>
      </c>
      <c r="W17" s="13">
        <f t="shared" si="9"/>
        <v>0</v>
      </c>
      <c r="X17" s="13">
        <v>400</v>
      </c>
    </row>
    <row r="18" spans="1:24" x14ac:dyDescent="0.2">
      <c r="A18" s="11"/>
      <c r="B18" s="34"/>
      <c r="C18" s="11"/>
      <c r="D18" s="11"/>
      <c r="E18" s="11"/>
      <c r="F18" s="11"/>
      <c r="G18" s="11"/>
      <c r="H18" s="53" t="s">
        <v>63</v>
      </c>
      <c r="I18" s="11"/>
      <c r="J18" s="11"/>
      <c r="K18" s="11"/>
      <c r="L18" s="9">
        <f t="shared" si="6"/>
        <v>0</v>
      </c>
      <c r="M18" s="6">
        <f t="shared" si="0"/>
        <v>100</v>
      </c>
      <c r="N18" s="7">
        <f t="shared" si="1"/>
        <v>100</v>
      </c>
      <c r="O18" s="8" t="str">
        <f>IF(COUNTA(A18),IF(ISERROR(VLOOKUP(I18+X18,計算!$A$16:$B$219,2)),"",VLOOKUP(I18+X18,計算!$A$16:$B$219,2)),"")</f>
        <v/>
      </c>
      <c r="P18" s="6">
        <f t="shared" si="2"/>
        <v>100</v>
      </c>
      <c r="Q18" s="7">
        <f t="shared" si="7"/>
        <v>100</v>
      </c>
      <c r="R18" s="8" t="str">
        <f>IF(COUNTA(A18),IF(ISERROR(VLOOKUP(J18+X18,計算!$A$16:$B$219,2)),"",VLOOKUP(J18+X18,計算!$A$16:$B$219,2)),"")</f>
        <v/>
      </c>
      <c r="S18" s="6">
        <f t="shared" si="4"/>
        <v>100</v>
      </c>
      <c r="T18" s="7">
        <f t="shared" si="8"/>
        <v>100</v>
      </c>
      <c r="U18" s="8" t="str">
        <f>IF(COUNTA(A18),IF(ISERROR(VLOOKUP(K18+X18,計算!$A$16:$B$219,2)),"",VLOOKUP(K18+X18,計算!$A$16:$B$219,2)),"")</f>
        <v/>
      </c>
      <c r="V18" s="12" t="str">
        <f>IF(COUNTA(A18),IF(ISERROR(VLOOKUP(MIN(I18,J18,K18)+X18,計算!$A$16:$B$219,2)),"",VLOOKUP(MIN(I18,J18,K18)+X18,計算!$A$16:$B$219,2)),"")</f>
        <v/>
      </c>
      <c r="W18" s="13">
        <f t="shared" si="9"/>
        <v>0</v>
      </c>
      <c r="X18" s="13">
        <v>400</v>
      </c>
    </row>
    <row r="19" spans="1:24" x14ac:dyDescent="0.2">
      <c r="A19" s="11"/>
      <c r="B19" s="34"/>
      <c r="C19" s="11"/>
      <c r="D19" s="11"/>
      <c r="E19" s="11"/>
      <c r="F19" s="11"/>
      <c r="G19" s="11"/>
      <c r="H19" s="53" t="s">
        <v>63</v>
      </c>
      <c r="I19" s="11"/>
      <c r="J19" s="11"/>
      <c r="K19" s="11"/>
      <c r="L19" s="9">
        <f t="shared" si="6"/>
        <v>0</v>
      </c>
      <c r="M19" s="6">
        <f t="shared" si="0"/>
        <v>100</v>
      </c>
      <c r="N19" s="7">
        <f t="shared" si="1"/>
        <v>100</v>
      </c>
      <c r="O19" s="8" t="str">
        <f>IF(COUNTA(A19),IF(ISERROR(VLOOKUP(I19+X19,計算!$A$16:$B$219,2)),"",VLOOKUP(I19+X19,計算!$A$16:$B$219,2)),"")</f>
        <v/>
      </c>
      <c r="P19" s="6">
        <f t="shared" si="2"/>
        <v>100</v>
      </c>
      <c r="Q19" s="7">
        <f t="shared" si="7"/>
        <v>100</v>
      </c>
      <c r="R19" s="8" t="str">
        <f>IF(COUNTA(A19),IF(ISERROR(VLOOKUP(J19+X19,計算!$A$16:$B$219,2)),"",VLOOKUP(J19+X19,計算!$A$16:$B$219,2)),"")</f>
        <v/>
      </c>
      <c r="S19" s="6">
        <f t="shared" si="4"/>
        <v>100</v>
      </c>
      <c r="T19" s="7">
        <f t="shared" si="8"/>
        <v>100</v>
      </c>
      <c r="U19" s="8" t="str">
        <f>IF(COUNTA(A19),IF(ISERROR(VLOOKUP(K19+X19,計算!$A$16:$B$219,2)),"",VLOOKUP(K19+X19,計算!$A$16:$B$219,2)),"")</f>
        <v/>
      </c>
      <c r="V19" s="12" t="str">
        <f>IF(COUNTA(A19),IF(ISERROR(VLOOKUP(MIN(I19,J19,K19)+X19,計算!$A$16:$B$219,2)),"",VLOOKUP(MIN(I19,J19,K19)+X19,計算!$A$16:$B$219,2)),"")</f>
        <v/>
      </c>
      <c r="W19" s="13">
        <f t="shared" si="9"/>
        <v>0</v>
      </c>
      <c r="X19" s="13">
        <v>400</v>
      </c>
    </row>
    <row r="20" spans="1:24" x14ac:dyDescent="0.2">
      <c r="A20" s="11"/>
      <c r="B20" s="34"/>
      <c r="C20" s="11"/>
      <c r="D20" s="11"/>
      <c r="E20" s="11"/>
      <c r="F20" s="11"/>
      <c r="G20" s="11"/>
      <c r="H20" s="53" t="s">
        <v>63</v>
      </c>
      <c r="I20" s="11"/>
      <c r="J20" s="11"/>
      <c r="K20" s="11"/>
      <c r="L20" s="9">
        <f t="shared" si="6"/>
        <v>0</v>
      </c>
      <c r="M20" s="6">
        <f t="shared" si="0"/>
        <v>100</v>
      </c>
      <c r="N20" s="7">
        <f t="shared" si="1"/>
        <v>100</v>
      </c>
      <c r="O20" s="8" t="str">
        <f>IF(COUNTA(A20),IF(ISERROR(VLOOKUP(I20+X20,計算!$A$16:$B$219,2)),"",VLOOKUP(I20+X20,計算!$A$16:$B$219,2)),"")</f>
        <v/>
      </c>
      <c r="P20" s="6">
        <f t="shared" si="2"/>
        <v>100</v>
      </c>
      <c r="Q20" s="7">
        <f t="shared" si="7"/>
        <v>100</v>
      </c>
      <c r="R20" s="8" t="str">
        <f>IF(COUNTA(A20),IF(ISERROR(VLOOKUP(J20+X20,計算!$A$16:$B$219,2)),"",VLOOKUP(J20+X20,計算!$A$16:$B$219,2)),"")</f>
        <v/>
      </c>
      <c r="S20" s="6">
        <f t="shared" si="4"/>
        <v>100</v>
      </c>
      <c r="T20" s="7">
        <f t="shared" si="8"/>
        <v>100</v>
      </c>
      <c r="U20" s="8" t="str">
        <f>IF(COUNTA(A20),IF(ISERROR(VLOOKUP(K20+X20,計算!$A$16:$B$219,2)),"",VLOOKUP(K20+X20,計算!$A$16:$B$219,2)),"")</f>
        <v/>
      </c>
      <c r="V20" s="12" t="str">
        <f>IF(COUNTA(A20),IF(ISERROR(VLOOKUP(MIN(I20,J20,K20)+X20,計算!$A$16:$B$219,2)),"",VLOOKUP(MIN(I20,J20,K20)+X20,計算!$A$16:$B$219,2)),"")</f>
        <v/>
      </c>
      <c r="W20" s="13">
        <f t="shared" si="9"/>
        <v>0</v>
      </c>
      <c r="X20" s="13">
        <v>400</v>
      </c>
    </row>
    <row r="21" spans="1:24" x14ac:dyDescent="0.2">
      <c r="A21" s="11"/>
      <c r="B21" s="34"/>
      <c r="C21" s="11"/>
      <c r="D21" s="11"/>
      <c r="E21" s="11"/>
      <c r="F21" s="11"/>
      <c r="G21" s="11"/>
      <c r="H21" s="53" t="s">
        <v>63</v>
      </c>
      <c r="I21" s="11"/>
      <c r="J21" s="11"/>
      <c r="K21" s="11"/>
      <c r="L21" s="9">
        <f t="shared" si="6"/>
        <v>0</v>
      </c>
      <c r="M21" s="6">
        <f t="shared" si="0"/>
        <v>100</v>
      </c>
      <c r="N21" s="7">
        <f t="shared" si="1"/>
        <v>100</v>
      </c>
      <c r="O21" s="8" t="str">
        <f>IF(COUNTA(A21),IF(ISERROR(VLOOKUP(I21+X21,計算!$A$16:$B$219,2)),"",VLOOKUP(I21+X21,計算!$A$16:$B$219,2)),"")</f>
        <v/>
      </c>
      <c r="P21" s="6">
        <f t="shared" si="2"/>
        <v>100</v>
      </c>
      <c r="Q21" s="7">
        <f t="shared" si="7"/>
        <v>100</v>
      </c>
      <c r="R21" s="8" t="str">
        <f>IF(COUNTA(A21),IF(ISERROR(VLOOKUP(J21+X21,計算!$A$16:$B$219,2)),"",VLOOKUP(J21+X21,計算!$A$16:$B$219,2)),"")</f>
        <v/>
      </c>
      <c r="S21" s="6">
        <f t="shared" si="4"/>
        <v>100</v>
      </c>
      <c r="T21" s="7">
        <f t="shared" si="8"/>
        <v>100</v>
      </c>
      <c r="U21" s="8" t="str">
        <f>IF(COUNTA(A21),IF(ISERROR(VLOOKUP(K21+X21,計算!$A$16:$B$219,2)),"",VLOOKUP(K21+X21,計算!$A$16:$B$219,2)),"")</f>
        <v/>
      </c>
      <c r="V21" s="12" t="str">
        <f>IF(COUNTA(A21),IF(ISERROR(VLOOKUP(MIN(I21,J21,K21)+X21,計算!$A$16:$B$219,2)),"",VLOOKUP(MIN(I21,J21,K21)+X21,計算!$A$16:$B$219,2)),"")</f>
        <v/>
      </c>
      <c r="W21" s="13">
        <f t="shared" si="9"/>
        <v>0</v>
      </c>
      <c r="X21" s="13">
        <v>400</v>
      </c>
    </row>
    <row r="22" spans="1:24" x14ac:dyDescent="0.2">
      <c r="A22" s="11"/>
      <c r="B22" s="34"/>
      <c r="C22" s="11"/>
      <c r="D22" s="11"/>
      <c r="E22" s="11"/>
      <c r="F22" s="11"/>
      <c r="G22" s="11"/>
      <c r="H22" s="53" t="s">
        <v>63</v>
      </c>
      <c r="I22" s="11"/>
      <c r="J22" s="11"/>
      <c r="K22" s="11"/>
      <c r="L22" s="9">
        <f t="shared" si="6"/>
        <v>0</v>
      </c>
      <c r="M22" s="6">
        <f t="shared" si="0"/>
        <v>100</v>
      </c>
      <c r="N22" s="7">
        <f t="shared" si="1"/>
        <v>100</v>
      </c>
      <c r="O22" s="8" t="str">
        <f>IF(COUNTA(A22),IF(ISERROR(VLOOKUP(I22+X22,計算!$A$16:$B$219,2)),"",VLOOKUP(I22+X22,計算!$A$16:$B$219,2)),"")</f>
        <v/>
      </c>
      <c r="P22" s="6">
        <f t="shared" si="2"/>
        <v>100</v>
      </c>
      <c r="Q22" s="7">
        <f t="shared" si="7"/>
        <v>100</v>
      </c>
      <c r="R22" s="8" t="str">
        <f>IF(COUNTA(A22),IF(ISERROR(VLOOKUP(J22+X22,計算!$A$16:$B$219,2)),"",VLOOKUP(J22+X22,計算!$A$16:$B$219,2)),"")</f>
        <v/>
      </c>
      <c r="S22" s="6">
        <f t="shared" si="4"/>
        <v>100</v>
      </c>
      <c r="T22" s="7">
        <f t="shared" si="8"/>
        <v>100</v>
      </c>
      <c r="U22" s="8" t="str">
        <f>IF(COUNTA(A22),IF(ISERROR(VLOOKUP(K22+X22,計算!$A$16:$B$219,2)),"",VLOOKUP(K22+X22,計算!$A$16:$B$219,2)),"")</f>
        <v/>
      </c>
      <c r="V22" s="12" t="str">
        <f>IF(COUNTA(A22),IF(ISERROR(VLOOKUP(MIN(I22,J22,K22)+X22,計算!$A$16:$B$219,2)),"",VLOOKUP(MIN(I22,J22,K22)+X22,計算!$A$16:$B$219,2)),"")</f>
        <v/>
      </c>
      <c r="W22" s="13">
        <f t="shared" si="9"/>
        <v>0</v>
      </c>
      <c r="X22" s="13">
        <v>400</v>
      </c>
    </row>
    <row r="23" spans="1:24" x14ac:dyDescent="0.2">
      <c r="A23" s="11"/>
      <c r="B23" s="34"/>
      <c r="C23" s="11"/>
      <c r="D23" s="11"/>
      <c r="E23" s="11"/>
      <c r="F23" s="11"/>
      <c r="G23" s="11"/>
      <c r="H23" s="53" t="s">
        <v>63</v>
      </c>
      <c r="I23" s="11"/>
      <c r="J23" s="11"/>
      <c r="K23" s="11"/>
      <c r="L23" s="9">
        <f t="shared" si="6"/>
        <v>0</v>
      </c>
      <c r="M23" s="6">
        <f t="shared" si="0"/>
        <v>100</v>
      </c>
      <c r="N23" s="7">
        <f t="shared" si="1"/>
        <v>100</v>
      </c>
      <c r="O23" s="8" t="str">
        <f>IF(COUNTA(A23),IF(ISERROR(VLOOKUP(I23+X23,計算!$A$16:$B$219,2)),"",VLOOKUP(I23+X23,計算!$A$16:$B$219,2)),"")</f>
        <v/>
      </c>
      <c r="P23" s="6">
        <f t="shared" si="2"/>
        <v>100</v>
      </c>
      <c r="Q23" s="7">
        <f t="shared" si="7"/>
        <v>100</v>
      </c>
      <c r="R23" s="8" t="str">
        <f>IF(COUNTA(A23),IF(ISERROR(VLOOKUP(J23+X23,計算!$A$16:$B$219,2)),"",VLOOKUP(J23+X23,計算!$A$16:$B$219,2)),"")</f>
        <v/>
      </c>
      <c r="S23" s="6">
        <f t="shared" si="4"/>
        <v>100</v>
      </c>
      <c r="T23" s="7">
        <f t="shared" si="8"/>
        <v>100</v>
      </c>
      <c r="U23" s="8" t="str">
        <f>IF(COUNTA(A23),IF(ISERROR(VLOOKUP(K23+X23,計算!$A$16:$B$219,2)),"",VLOOKUP(K23+X23,計算!$A$16:$B$219,2)),"")</f>
        <v/>
      </c>
      <c r="V23" s="12" t="str">
        <f>IF(COUNTA(A23),IF(ISERROR(VLOOKUP(MIN(I23,J23,K23)+X23,計算!$A$16:$B$219,2)),"",VLOOKUP(MIN(I23,J23,K23)+X23,計算!$A$16:$B$219,2)),"")</f>
        <v/>
      </c>
      <c r="W23" s="13">
        <f t="shared" si="9"/>
        <v>0</v>
      </c>
      <c r="X23" s="13">
        <v>400</v>
      </c>
    </row>
    <row r="24" spans="1:24" x14ac:dyDescent="0.2">
      <c r="A24" s="11"/>
      <c r="B24" s="34"/>
      <c r="C24" s="11"/>
      <c r="D24" s="11"/>
      <c r="E24" s="11"/>
      <c r="F24" s="11"/>
      <c r="G24" s="11"/>
      <c r="H24" s="53" t="s">
        <v>63</v>
      </c>
      <c r="I24" s="11"/>
      <c r="J24" s="11"/>
      <c r="K24" s="11"/>
      <c r="L24" s="9">
        <f t="shared" si="6"/>
        <v>0</v>
      </c>
      <c r="M24" s="6">
        <f t="shared" si="0"/>
        <v>100</v>
      </c>
      <c r="N24" s="7">
        <f t="shared" si="1"/>
        <v>100</v>
      </c>
      <c r="O24" s="8" t="str">
        <f>IF(COUNTA(A24),IF(ISERROR(VLOOKUP(I24+X24,計算!$A$16:$B$219,2)),"",VLOOKUP(I24+X24,計算!$A$16:$B$219,2)),"")</f>
        <v/>
      </c>
      <c r="P24" s="6">
        <f t="shared" si="2"/>
        <v>100</v>
      </c>
      <c r="Q24" s="7">
        <f t="shared" si="7"/>
        <v>100</v>
      </c>
      <c r="R24" s="8" t="str">
        <f>IF(COUNTA(A24),IF(ISERROR(VLOOKUP(J24+X24,計算!$A$16:$B$219,2)),"",VLOOKUP(J24+X24,計算!$A$16:$B$219,2)),"")</f>
        <v/>
      </c>
      <c r="S24" s="6">
        <f t="shared" si="4"/>
        <v>100</v>
      </c>
      <c r="T24" s="7">
        <f t="shared" si="8"/>
        <v>100</v>
      </c>
      <c r="U24" s="8" t="str">
        <f>IF(COUNTA(A24),IF(ISERROR(VLOOKUP(K24+X24,計算!$A$16:$B$219,2)),"",VLOOKUP(K24+X24,計算!$A$16:$B$219,2)),"")</f>
        <v/>
      </c>
      <c r="V24" s="12" t="str">
        <f>IF(COUNTA(A24),IF(ISERROR(VLOOKUP(MIN(I24,J24,K24)+X24,計算!$A$16:$B$219,2)),"",VLOOKUP(MIN(I24,J24,K24)+X24,計算!$A$16:$B$219,2)),"")</f>
        <v/>
      </c>
      <c r="W24" s="13">
        <f t="shared" si="9"/>
        <v>0</v>
      </c>
      <c r="X24" s="13">
        <v>400</v>
      </c>
    </row>
    <row r="25" spans="1:24" x14ac:dyDescent="0.2">
      <c r="A25" s="11"/>
      <c r="B25" s="34"/>
      <c r="C25" s="11"/>
      <c r="D25" s="11"/>
      <c r="E25" s="11"/>
      <c r="F25" s="11"/>
      <c r="G25" s="11"/>
      <c r="H25" s="53" t="s">
        <v>63</v>
      </c>
      <c r="I25" s="11"/>
      <c r="J25" s="11"/>
      <c r="K25" s="11"/>
      <c r="L25" s="9">
        <f t="shared" si="6"/>
        <v>0</v>
      </c>
      <c r="M25" s="6">
        <f t="shared" si="0"/>
        <v>100</v>
      </c>
      <c r="N25" s="7">
        <f t="shared" si="1"/>
        <v>100</v>
      </c>
      <c r="O25" s="8" t="str">
        <f>IF(COUNTA(A25),IF(ISERROR(VLOOKUP(I25+X25,計算!$A$16:$B$219,2)),"",VLOOKUP(I25+X25,計算!$A$16:$B$219,2)),"")</f>
        <v/>
      </c>
      <c r="P25" s="6">
        <f t="shared" si="2"/>
        <v>100</v>
      </c>
      <c r="Q25" s="7">
        <f t="shared" si="7"/>
        <v>100</v>
      </c>
      <c r="R25" s="8" t="str">
        <f>IF(COUNTA(A25),IF(ISERROR(VLOOKUP(J25+X25,計算!$A$16:$B$219,2)),"",VLOOKUP(J25+X25,計算!$A$16:$B$219,2)),"")</f>
        <v/>
      </c>
      <c r="S25" s="6">
        <f t="shared" si="4"/>
        <v>100</v>
      </c>
      <c r="T25" s="7">
        <f t="shared" si="8"/>
        <v>100</v>
      </c>
      <c r="U25" s="8" t="str">
        <f>IF(COUNTA(A25),IF(ISERROR(VLOOKUP(K25+X25,計算!$A$16:$B$219,2)),"",VLOOKUP(K25+X25,計算!$A$16:$B$219,2)),"")</f>
        <v/>
      </c>
      <c r="V25" s="12" t="str">
        <f>IF(COUNTA(A25),IF(ISERROR(VLOOKUP(MIN(I25,J25,K25)+X25,計算!$A$16:$B$219,2)),"",VLOOKUP(MIN(I25,J25,K25)+X25,計算!$A$16:$B$219,2)),"")</f>
        <v/>
      </c>
      <c r="W25" s="13">
        <f t="shared" si="9"/>
        <v>0</v>
      </c>
      <c r="X25" s="13">
        <v>400</v>
      </c>
    </row>
    <row r="26" spans="1:24" x14ac:dyDescent="0.2">
      <c r="A26" s="11"/>
      <c r="B26" s="34"/>
      <c r="C26" s="11"/>
      <c r="D26" s="11"/>
      <c r="E26" s="11"/>
      <c r="F26" s="11"/>
      <c r="G26" s="11"/>
      <c r="H26" s="53" t="s">
        <v>63</v>
      </c>
      <c r="I26" s="11"/>
      <c r="J26" s="11"/>
      <c r="K26" s="11"/>
      <c r="L26" s="9">
        <f t="shared" si="6"/>
        <v>0</v>
      </c>
      <c r="M26" s="6">
        <f t="shared" si="0"/>
        <v>100</v>
      </c>
      <c r="N26" s="7">
        <f t="shared" si="1"/>
        <v>100</v>
      </c>
      <c r="O26" s="8" t="str">
        <f>IF(COUNTA(A26),IF(ISERROR(VLOOKUP(I26+X26,計算!$A$16:$B$219,2)),"",VLOOKUP(I26+X26,計算!$A$16:$B$219,2)),"")</f>
        <v/>
      </c>
      <c r="P26" s="6">
        <f t="shared" si="2"/>
        <v>100</v>
      </c>
      <c r="Q26" s="7">
        <f t="shared" si="7"/>
        <v>100</v>
      </c>
      <c r="R26" s="8" t="str">
        <f>IF(COUNTA(A26),IF(ISERROR(VLOOKUP(J26+X26,計算!$A$16:$B$219,2)),"",VLOOKUP(J26+X26,計算!$A$16:$B$219,2)),"")</f>
        <v/>
      </c>
      <c r="S26" s="6">
        <f t="shared" si="4"/>
        <v>100</v>
      </c>
      <c r="T26" s="7">
        <f t="shared" si="8"/>
        <v>100</v>
      </c>
      <c r="U26" s="8" t="str">
        <f>IF(COUNTA(A26),IF(ISERROR(VLOOKUP(K26+X26,計算!$A$16:$B$219,2)),"",VLOOKUP(K26+X26,計算!$A$16:$B$219,2)),"")</f>
        <v/>
      </c>
      <c r="V26" s="12" t="str">
        <f>IF(COUNTA(A26),IF(ISERROR(VLOOKUP(MIN(I26,J26,K26)+X26,計算!$A$16:$B$219,2)),"",VLOOKUP(MIN(I26,J26,K26)+X26,計算!$A$16:$B$219,2)),"")</f>
        <v/>
      </c>
      <c r="W26" s="13">
        <f t="shared" si="9"/>
        <v>0</v>
      </c>
      <c r="X26" s="13">
        <v>400</v>
      </c>
    </row>
    <row r="27" spans="1:24" x14ac:dyDescent="0.2">
      <c r="A27" s="11"/>
      <c r="B27" s="34"/>
      <c r="C27" s="11"/>
      <c r="D27" s="11"/>
      <c r="E27" s="11"/>
      <c r="F27" s="11"/>
      <c r="G27" s="11"/>
      <c r="H27" s="53" t="s">
        <v>63</v>
      </c>
      <c r="I27" s="11"/>
      <c r="J27" s="11"/>
      <c r="K27" s="11"/>
      <c r="L27" s="9">
        <f t="shared" si="6"/>
        <v>0</v>
      </c>
      <c r="M27" s="6">
        <f t="shared" si="0"/>
        <v>100</v>
      </c>
      <c r="N27" s="7">
        <f t="shared" si="1"/>
        <v>100</v>
      </c>
      <c r="O27" s="8" t="str">
        <f>IF(COUNTA(A27),IF(ISERROR(VLOOKUP(I27+X27,計算!$A$16:$B$219,2)),"",VLOOKUP(I27+X27,計算!$A$16:$B$219,2)),"")</f>
        <v/>
      </c>
      <c r="P27" s="6">
        <f t="shared" si="2"/>
        <v>100</v>
      </c>
      <c r="Q27" s="7">
        <f t="shared" si="7"/>
        <v>100</v>
      </c>
      <c r="R27" s="8" t="str">
        <f>IF(COUNTA(A27),IF(ISERROR(VLOOKUP(J27+X27,計算!$A$16:$B$219,2)),"",VLOOKUP(J27+X27,計算!$A$16:$B$219,2)),"")</f>
        <v/>
      </c>
      <c r="S27" s="6">
        <f t="shared" si="4"/>
        <v>100</v>
      </c>
      <c r="T27" s="7">
        <f t="shared" si="8"/>
        <v>100</v>
      </c>
      <c r="U27" s="8" t="str">
        <f>IF(COUNTA(A27),IF(ISERROR(VLOOKUP(K27+X27,計算!$A$16:$B$219,2)),"",VLOOKUP(K27+X27,計算!$A$16:$B$219,2)),"")</f>
        <v/>
      </c>
      <c r="V27" s="12" t="str">
        <f>IF(COUNTA(A27),IF(ISERROR(VLOOKUP(MIN(I27,J27,K27)+X27,計算!$A$16:$B$219,2)),"",VLOOKUP(MIN(I27,J27,K27)+X27,計算!$A$16:$B$219,2)),"")</f>
        <v/>
      </c>
      <c r="W27" s="13">
        <f t="shared" si="9"/>
        <v>0</v>
      </c>
      <c r="X27" s="13">
        <v>400</v>
      </c>
    </row>
    <row r="28" spans="1:24" x14ac:dyDescent="0.2">
      <c r="A28" s="11"/>
      <c r="B28" s="34"/>
      <c r="C28" s="11"/>
      <c r="D28" s="11"/>
      <c r="E28" s="11"/>
      <c r="F28" s="11"/>
      <c r="G28" s="11"/>
      <c r="H28" s="53" t="s">
        <v>63</v>
      </c>
      <c r="I28" s="11"/>
      <c r="J28" s="11"/>
      <c r="K28" s="11"/>
      <c r="L28" s="9">
        <f t="shared" si="6"/>
        <v>0</v>
      </c>
      <c r="M28" s="6">
        <f t="shared" si="0"/>
        <v>100</v>
      </c>
      <c r="N28" s="7">
        <f t="shared" si="1"/>
        <v>100</v>
      </c>
      <c r="O28" s="8" t="str">
        <f>IF(COUNTA(A28),IF(ISERROR(VLOOKUP(I28+X28,計算!$A$16:$B$219,2)),"",VLOOKUP(I28+X28,計算!$A$16:$B$219,2)),"")</f>
        <v/>
      </c>
      <c r="P28" s="6">
        <f t="shared" si="2"/>
        <v>100</v>
      </c>
      <c r="Q28" s="7">
        <f t="shared" si="7"/>
        <v>100</v>
      </c>
      <c r="R28" s="8" t="str">
        <f>IF(COUNTA(A28),IF(ISERROR(VLOOKUP(J28+X28,計算!$A$16:$B$219,2)),"",VLOOKUP(J28+X28,計算!$A$16:$B$219,2)),"")</f>
        <v/>
      </c>
      <c r="S28" s="6">
        <f t="shared" si="4"/>
        <v>100</v>
      </c>
      <c r="T28" s="7">
        <f t="shared" si="8"/>
        <v>100</v>
      </c>
      <c r="U28" s="8" t="str">
        <f>IF(COUNTA(A28),IF(ISERROR(VLOOKUP(K28+X28,計算!$A$16:$B$219,2)),"",VLOOKUP(K28+X28,計算!$A$16:$B$219,2)),"")</f>
        <v/>
      </c>
      <c r="V28" s="12" t="str">
        <f>IF(COUNTA(A28),IF(ISERROR(VLOOKUP(MIN(I28,J28,K28)+X28,計算!$A$16:$B$219,2)),"",VLOOKUP(MIN(I28,J28,K28)+X28,計算!$A$16:$B$219,2)),"")</f>
        <v/>
      </c>
      <c r="W28" s="13">
        <f t="shared" si="9"/>
        <v>0</v>
      </c>
      <c r="X28" s="13">
        <v>400</v>
      </c>
    </row>
    <row r="29" spans="1:24" x14ac:dyDescent="0.2">
      <c r="A29" s="11"/>
      <c r="B29" s="34"/>
      <c r="C29" s="11"/>
      <c r="D29" s="11"/>
      <c r="E29" s="11"/>
      <c r="F29" s="11"/>
      <c r="G29" s="11"/>
      <c r="H29" s="53" t="s">
        <v>63</v>
      </c>
      <c r="I29" s="11"/>
      <c r="J29" s="11"/>
      <c r="K29" s="11"/>
      <c r="L29" s="9">
        <f t="shared" si="6"/>
        <v>0</v>
      </c>
      <c r="M29" s="6">
        <f t="shared" si="0"/>
        <v>100</v>
      </c>
      <c r="N29" s="7">
        <f t="shared" si="1"/>
        <v>100</v>
      </c>
      <c r="O29" s="8" t="str">
        <f>IF(COUNTA(A29),IF(ISERROR(VLOOKUP(I29+X29,計算!$A$16:$B$219,2)),"",VLOOKUP(I29+X29,計算!$A$16:$B$219,2)),"")</f>
        <v/>
      </c>
      <c r="P29" s="6">
        <f t="shared" si="2"/>
        <v>100</v>
      </c>
      <c r="Q29" s="7">
        <f t="shared" si="7"/>
        <v>100</v>
      </c>
      <c r="R29" s="8" t="str">
        <f>IF(COUNTA(A29),IF(ISERROR(VLOOKUP(J29+X29,計算!$A$16:$B$219,2)),"",VLOOKUP(J29+X29,計算!$A$16:$B$219,2)),"")</f>
        <v/>
      </c>
      <c r="S29" s="6">
        <f t="shared" si="4"/>
        <v>100</v>
      </c>
      <c r="T29" s="7">
        <f t="shared" si="8"/>
        <v>100</v>
      </c>
      <c r="U29" s="8" t="str">
        <f>IF(COUNTA(A29),IF(ISERROR(VLOOKUP(K29+X29,計算!$A$16:$B$219,2)),"",VLOOKUP(K29+X29,計算!$A$16:$B$219,2)),"")</f>
        <v/>
      </c>
      <c r="V29" s="12" t="str">
        <f>IF(COUNTA(A29),IF(ISERROR(VLOOKUP(MIN(I29,J29,K29)+X29,計算!$A$16:$B$219,2)),"",VLOOKUP(MIN(I29,J29,K29)+X29,計算!$A$16:$B$219,2)),"")</f>
        <v/>
      </c>
      <c r="W29" s="13">
        <f t="shared" si="9"/>
        <v>0</v>
      </c>
      <c r="X29" s="13">
        <v>400</v>
      </c>
    </row>
    <row r="30" spans="1:24" x14ac:dyDescent="0.2">
      <c r="A30" s="11"/>
      <c r="B30" s="34"/>
      <c r="C30" s="11"/>
      <c r="D30" s="11"/>
      <c r="E30" s="11"/>
      <c r="F30" s="11"/>
      <c r="G30" s="11"/>
      <c r="H30" s="53" t="s">
        <v>63</v>
      </c>
      <c r="I30" s="11"/>
      <c r="J30" s="11"/>
      <c r="K30" s="11"/>
      <c r="L30" s="9">
        <f t="shared" si="6"/>
        <v>0</v>
      </c>
      <c r="M30" s="6">
        <f t="shared" si="0"/>
        <v>100</v>
      </c>
      <c r="N30" s="7">
        <f t="shared" si="1"/>
        <v>100</v>
      </c>
      <c r="O30" s="8" t="str">
        <f>IF(COUNTA(A30),IF(ISERROR(VLOOKUP(I30+X30,計算!$A$16:$B$219,2)),"",VLOOKUP(I30+X30,計算!$A$16:$B$219,2)),"")</f>
        <v/>
      </c>
      <c r="P30" s="6">
        <f t="shared" si="2"/>
        <v>100</v>
      </c>
      <c r="Q30" s="7">
        <f t="shared" si="7"/>
        <v>100</v>
      </c>
      <c r="R30" s="8" t="str">
        <f>IF(COUNTA(A30),IF(ISERROR(VLOOKUP(J30+X30,計算!$A$16:$B$219,2)),"",VLOOKUP(J30+X30,計算!$A$16:$B$219,2)),"")</f>
        <v/>
      </c>
      <c r="S30" s="6">
        <f t="shared" si="4"/>
        <v>100</v>
      </c>
      <c r="T30" s="7">
        <f t="shared" si="8"/>
        <v>100</v>
      </c>
      <c r="U30" s="8" t="str">
        <f>IF(COUNTA(A30),IF(ISERROR(VLOOKUP(K30+X30,計算!$A$16:$B$219,2)),"",VLOOKUP(K30+X30,計算!$A$16:$B$219,2)),"")</f>
        <v/>
      </c>
      <c r="V30" s="12" t="str">
        <f>IF(COUNTA(A30),IF(ISERROR(VLOOKUP(MIN(I30,J30,K30)+X30,計算!$A$16:$B$219,2)),"",VLOOKUP(MIN(I30,J30,K30)+X30,計算!$A$16:$B$219,2)),"")</f>
        <v/>
      </c>
      <c r="W30" s="13">
        <f t="shared" si="9"/>
        <v>0</v>
      </c>
      <c r="X30" s="13">
        <v>400</v>
      </c>
    </row>
    <row r="31" spans="1:24" x14ac:dyDescent="0.2">
      <c r="A31" s="11"/>
      <c r="B31" s="34"/>
      <c r="C31" s="11"/>
      <c r="D31" s="11"/>
      <c r="E31" s="11"/>
      <c r="F31" s="11"/>
      <c r="G31" s="11"/>
      <c r="H31" s="53" t="s">
        <v>63</v>
      </c>
      <c r="I31" s="11"/>
      <c r="J31" s="11"/>
      <c r="K31" s="11"/>
      <c r="L31" s="9">
        <f t="shared" si="6"/>
        <v>0</v>
      </c>
      <c r="M31" s="6">
        <f t="shared" si="0"/>
        <v>100</v>
      </c>
      <c r="N31" s="7">
        <f t="shared" si="1"/>
        <v>100</v>
      </c>
      <c r="O31" s="8" t="str">
        <f>IF(COUNTA(A31),IF(ISERROR(VLOOKUP(I31+X31,計算!$A$16:$B$219,2)),"",VLOOKUP(I31+X31,計算!$A$16:$B$219,2)),"")</f>
        <v/>
      </c>
      <c r="P31" s="6">
        <f t="shared" si="2"/>
        <v>100</v>
      </c>
      <c r="Q31" s="7">
        <f t="shared" si="7"/>
        <v>100</v>
      </c>
      <c r="R31" s="8" t="str">
        <f>IF(COUNTA(A31),IF(ISERROR(VLOOKUP(J31+X31,計算!$A$16:$B$219,2)),"",VLOOKUP(J31+X31,計算!$A$16:$B$219,2)),"")</f>
        <v/>
      </c>
      <c r="S31" s="6">
        <f t="shared" si="4"/>
        <v>100</v>
      </c>
      <c r="T31" s="7">
        <f t="shared" si="8"/>
        <v>100</v>
      </c>
      <c r="U31" s="8" t="str">
        <f>IF(COUNTA(A31),IF(ISERROR(VLOOKUP(K31+X31,計算!$A$16:$B$219,2)),"",VLOOKUP(K31+X31,計算!$A$16:$B$219,2)),"")</f>
        <v/>
      </c>
      <c r="V31" s="12" t="str">
        <f>IF(COUNTA(A31),IF(ISERROR(VLOOKUP(MIN(I31,J31,K31)+X31,計算!$A$16:$B$219,2)),"",VLOOKUP(MIN(I31,J31,K31)+X31,計算!$A$16:$B$219,2)),"")</f>
        <v/>
      </c>
      <c r="W31" s="13">
        <f t="shared" si="9"/>
        <v>0</v>
      </c>
      <c r="X31" s="13">
        <v>400</v>
      </c>
    </row>
    <row r="32" spans="1:24" x14ac:dyDescent="0.2">
      <c r="A32" s="11"/>
      <c r="B32" s="34"/>
      <c r="C32" s="11"/>
      <c r="D32" s="11"/>
      <c r="E32" s="11"/>
      <c r="F32" s="11"/>
      <c r="G32" s="11"/>
      <c r="H32" s="53" t="s">
        <v>63</v>
      </c>
      <c r="I32" s="11"/>
      <c r="J32" s="11"/>
      <c r="K32" s="11"/>
      <c r="L32" s="9">
        <f t="shared" si="6"/>
        <v>0</v>
      </c>
      <c r="M32" s="6">
        <f t="shared" si="0"/>
        <v>100</v>
      </c>
      <c r="N32" s="7">
        <f t="shared" si="1"/>
        <v>100</v>
      </c>
      <c r="O32" s="8" t="str">
        <f>IF(COUNTA(A32),IF(ISERROR(VLOOKUP(I32+X32,計算!$A$16:$B$219,2)),"",VLOOKUP(I32+X32,計算!$A$16:$B$219,2)),"")</f>
        <v/>
      </c>
      <c r="P32" s="6">
        <f t="shared" si="2"/>
        <v>100</v>
      </c>
      <c r="Q32" s="7">
        <f t="shared" si="7"/>
        <v>100</v>
      </c>
      <c r="R32" s="8" t="str">
        <f>IF(COUNTA(A32),IF(ISERROR(VLOOKUP(J32+X32,計算!$A$16:$B$219,2)),"",VLOOKUP(J32+X32,計算!$A$16:$B$219,2)),"")</f>
        <v/>
      </c>
      <c r="S32" s="6">
        <f t="shared" si="4"/>
        <v>100</v>
      </c>
      <c r="T32" s="7">
        <f t="shared" si="8"/>
        <v>100</v>
      </c>
      <c r="U32" s="8" t="str">
        <f>IF(COUNTA(A32),IF(ISERROR(VLOOKUP(K32+X32,計算!$A$16:$B$219,2)),"",VLOOKUP(K32+X32,計算!$A$16:$B$219,2)),"")</f>
        <v/>
      </c>
      <c r="V32" s="12" t="str">
        <f>IF(COUNTA(A32),IF(ISERROR(VLOOKUP(MIN(I32,J32,K32)+X32,計算!$A$16:$B$219,2)),"",VLOOKUP(MIN(I32,J32,K32)+X32,計算!$A$16:$B$219,2)),"")</f>
        <v/>
      </c>
      <c r="W32" s="13">
        <f t="shared" si="9"/>
        <v>0</v>
      </c>
      <c r="X32" s="13">
        <v>400</v>
      </c>
    </row>
    <row r="33" spans="1:24" x14ac:dyDescent="0.2">
      <c r="A33" s="11"/>
      <c r="B33" s="34"/>
      <c r="C33" s="11"/>
      <c r="D33" s="11"/>
      <c r="E33" s="11"/>
      <c r="F33" s="11"/>
      <c r="G33" s="11"/>
      <c r="H33" s="53" t="s">
        <v>63</v>
      </c>
      <c r="I33" s="11"/>
      <c r="J33" s="11"/>
      <c r="K33" s="11"/>
      <c r="L33" s="9">
        <f t="shared" si="6"/>
        <v>0</v>
      </c>
      <c r="M33" s="6">
        <f t="shared" si="0"/>
        <v>100</v>
      </c>
      <c r="N33" s="7">
        <f t="shared" si="1"/>
        <v>100</v>
      </c>
      <c r="O33" s="8" t="str">
        <f>IF(COUNTA(A33),IF(ISERROR(VLOOKUP(I33+X33,計算!$A$16:$B$219,2)),"",VLOOKUP(I33+X33,計算!$A$16:$B$219,2)),"")</f>
        <v/>
      </c>
      <c r="P33" s="6">
        <f t="shared" si="2"/>
        <v>100</v>
      </c>
      <c r="Q33" s="7">
        <f t="shared" si="7"/>
        <v>100</v>
      </c>
      <c r="R33" s="8" t="str">
        <f>IF(COUNTA(A33),IF(ISERROR(VLOOKUP(J33+X33,計算!$A$16:$B$219,2)),"",VLOOKUP(J33+X33,計算!$A$16:$B$219,2)),"")</f>
        <v/>
      </c>
      <c r="S33" s="6">
        <f t="shared" si="4"/>
        <v>100</v>
      </c>
      <c r="T33" s="7">
        <f t="shared" si="8"/>
        <v>100</v>
      </c>
      <c r="U33" s="8" t="str">
        <f>IF(COUNTA(A33),IF(ISERROR(VLOOKUP(K33+X33,計算!$A$16:$B$219,2)),"",VLOOKUP(K33+X33,計算!$A$16:$B$219,2)),"")</f>
        <v/>
      </c>
      <c r="V33" s="12" t="str">
        <f>IF(COUNTA(A33),IF(ISERROR(VLOOKUP(MIN(I33,J33,K33)+X33,計算!$A$16:$B$219,2)),"",VLOOKUP(MIN(I33,J33,K33)+X33,計算!$A$16:$B$219,2)),"")</f>
        <v/>
      </c>
      <c r="W33" s="13">
        <f t="shared" si="9"/>
        <v>0</v>
      </c>
      <c r="X33" s="13">
        <v>400</v>
      </c>
    </row>
    <row r="34" spans="1:24" x14ac:dyDescent="0.2">
      <c r="A34" s="11"/>
      <c r="B34" s="34"/>
      <c r="C34" s="11"/>
      <c r="D34" s="11"/>
      <c r="E34" s="11"/>
      <c r="F34" s="11"/>
      <c r="G34" s="11"/>
      <c r="H34" s="53" t="s">
        <v>63</v>
      </c>
      <c r="I34" s="11"/>
      <c r="J34" s="11"/>
      <c r="K34" s="11"/>
      <c r="L34" s="9">
        <f t="shared" si="6"/>
        <v>0</v>
      </c>
      <c r="M34" s="6">
        <f t="shared" si="0"/>
        <v>100</v>
      </c>
      <c r="N34" s="7">
        <f t="shared" si="1"/>
        <v>100</v>
      </c>
      <c r="O34" s="8" t="str">
        <f>IF(COUNTA(A34),IF(ISERROR(VLOOKUP(I34+X34,計算!$A$16:$B$219,2)),"",VLOOKUP(I34+X34,計算!$A$16:$B$219,2)),"")</f>
        <v/>
      </c>
      <c r="P34" s="6">
        <f t="shared" si="2"/>
        <v>100</v>
      </c>
      <c r="Q34" s="7">
        <f t="shared" si="7"/>
        <v>100</v>
      </c>
      <c r="R34" s="8" t="str">
        <f>IF(COUNTA(A34),IF(ISERROR(VLOOKUP(J34+X34,計算!$A$16:$B$219,2)),"",VLOOKUP(J34+X34,計算!$A$16:$B$219,2)),"")</f>
        <v/>
      </c>
      <c r="S34" s="6">
        <f t="shared" si="4"/>
        <v>100</v>
      </c>
      <c r="T34" s="7">
        <f t="shared" si="8"/>
        <v>100</v>
      </c>
      <c r="U34" s="8" t="str">
        <f>IF(COUNTA(A34),IF(ISERROR(VLOOKUP(K34+X34,計算!$A$16:$B$219,2)),"",VLOOKUP(K34+X34,計算!$A$16:$B$219,2)),"")</f>
        <v/>
      </c>
      <c r="V34" s="12" t="str">
        <f>IF(COUNTA(A34),IF(ISERROR(VLOOKUP(MIN(I34,J34,K34)+X34,計算!$A$16:$B$219,2)),"",VLOOKUP(MIN(I34,J34,K34)+X34,計算!$A$16:$B$219,2)),"")</f>
        <v/>
      </c>
      <c r="W34" s="13">
        <f t="shared" si="9"/>
        <v>0</v>
      </c>
      <c r="X34" s="13">
        <v>400</v>
      </c>
    </row>
    <row r="35" spans="1:24" x14ac:dyDescent="0.2">
      <c r="A35" s="11"/>
      <c r="B35" s="34"/>
      <c r="C35" s="11"/>
      <c r="D35" s="11"/>
      <c r="E35" s="11"/>
      <c r="F35" s="11"/>
      <c r="G35" s="11"/>
      <c r="H35" s="53" t="s">
        <v>63</v>
      </c>
      <c r="I35" s="11"/>
      <c r="J35" s="11"/>
      <c r="K35" s="11"/>
      <c r="L35" s="9">
        <f t="shared" si="6"/>
        <v>0</v>
      </c>
      <c r="M35" s="6">
        <f t="shared" si="0"/>
        <v>100</v>
      </c>
      <c r="N35" s="7">
        <f t="shared" si="1"/>
        <v>100</v>
      </c>
      <c r="O35" s="8" t="str">
        <f>IF(COUNTA(A35),IF(ISERROR(VLOOKUP(I35+X35,計算!$A$16:$B$219,2)),"",VLOOKUP(I35+X35,計算!$A$16:$B$219,2)),"")</f>
        <v/>
      </c>
      <c r="P35" s="6">
        <f t="shared" si="2"/>
        <v>100</v>
      </c>
      <c r="Q35" s="7">
        <f t="shared" si="7"/>
        <v>100</v>
      </c>
      <c r="R35" s="8" t="str">
        <f>IF(COUNTA(A35),IF(ISERROR(VLOOKUP(J35+X35,計算!$A$16:$B$219,2)),"",VLOOKUP(J35+X35,計算!$A$16:$B$219,2)),"")</f>
        <v/>
      </c>
      <c r="S35" s="6">
        <f t="shared" si="4"/>
        <v>100</v>
      </c>
      <c r="T35" s="7">
        <f t="shared" si="8"/>
        <v>100</v>
      </c>
      <c r="U35" s="8" t="str">
        <f>IF(COUNTA(A35),IF(ISERROR(VLOOKUP(K35+X35,計算!$A$16:$B$219,2)),"",VLOOKUP(K35+X35,計算!$A$16:$B$219,2)),"")</f>
        <v/>
      </c>
      <c r="V35" s="12" t="str">
        <f>IF(COUNTA(A35),IF(ISERROR(VLOOKUP(MIN(I35,J35,K35)+X35,計算!$A$16:$B$219,2)),"",VLOOKUP(MIN(I35,J35,K35)+X35,計算!$A$16:$B$219,2)),"")</f>
        <v/>
      </c>
      <c r="W35" s="13">
        <f t="shared" si="9"/>
        <v>0</v>
      </c>
      <c r="X35" s="13">
        <v>400</v>
      </c>
    </row>
    <row r="36" spans="1:24" x14ac:dyDescent="0.2">
      <c r="A36" s="11"/>
      <c r="B36" s="34"/>
      <c r="C36" s="11"/>
      <c r="D36" s="11"/>
      <c r="E36" s="11"/>
      <c r="F36" s="11"/>
      <c r="G36" s="11"/>
      <c r="H36" s="53" t="s">
        <v>63</v>
      </c>
      <c r="I36" s="11"/>
      <c r="J36" s="11"/>
      <c r="K36" s="11"/>
      <c r="L36" s="9">
        <f t="shared" si="6"/>
        <v>0</v>
      </c>
      <c r="M36" s="6">
        <f t="shared" si="0"/>
        <v>100</v>
      </c>
      <c r="N36" s="7">
        <f t="shared" si="1"/>
        <v>100</v>
      </c>
      <c r="O36" s="8" t="str">
        <f>IF(COUNTA(A36),IF(ISERROR(VLOOKUP(I36+X36,計算!$A$16:$B$219,2)),"",VLOOKUP(I36+X36,計算!$A$16:$B$219,2)),"")</f>
        <v/>
      </c>
      <c r="P36" s="6">
        <f t="shared" si="2"/>
        <v>100</v>
      </c>
      <c r="Q36" s="7">
        <f t="shared" si="7"/>
        <v>100</v>
      </c>
      <c r="R36" s="8" t="str">
        <f>IF(COUNTA(A36),IF(ISERROR(VLOOKUP(J36+X36,計算!$A$16:$B$219,2)),"",VLOOKUP(J36+X36,計算!$A$16:$B$219,2)),"")</f>
        <v/>
      </c>
      <c r="S36" s="6">
        <f t="shared" si="4"/>
        <v>100</v>
      </c>
      <c r="T36" s="7">
        <f t="shared" si="8"/>
        <v>100</v>
      </c>
      <c r="U36" s="8" t="str">
        <f>IF(COUNTA(A36),IF(ISERROR(VLOOKUP(K36+X36,計算!$A$16:$B$219,2)),"",VLOOKUP(K36+X36,計算!$A$16:$B$219,2)),"")</f>
        <v/>
      </c>
      <c r="V36" s="12" t="str">
        <f>IF(COUNTA(A36),IF(ISERROR(VLOOKUP(MIN(I36,J36,K36)+X36,計算!$A$16:$B$219,2)),"",VLOOKUP(MIN(I36,J36,K36)+X36,計算!$A$16:$B$219,2)),"")</f>
        <v/>
      </c>
      <c r="W36" s="13">
        <f t="shared" si="9"/>
        <v>0</v>
      </c>
      <c r="X36" s="13">
        <v>400</v>
      </c>
    </row>
    <row r="37" spans="1:24" x14ac:dyDescent="0.2">
      <c r="A37" s="11"/>
      <c r="B37" s="34"/>
      <c r="C37" s="11"/>
      <c r="D37" s="11"/>
      <c r="E37" s="11"/>
      <c r="F37" s="11"/>
      <c r="G37" s="11"/>
      <c r="H37" s="53" t="s">
        <v>63</v>
      </c>
      <c r="I37" s="11"/>
      <c r="J37" s="11"/>
      <c r="K37" s="11"/>
      <c r="L37" s="9">
        <f t="shared" si="6"/>
        <v>0</v>
      </c>
      <c r="M37" s="6">
        <f t="shared" si="0"/>
        <v>100</v>
      </c>
      <c r="N37" s="7">
        <f t="shared" si="1"/>
        <v>100</v>
      </c>
      <c r="O37" s="8" t="str">
        <f>IF(COUNTA(A37),IF(ISERROR(VLOOKUP(I37+X37,計算!$A$16:$B$219,2)),"",VLOOKUP(I37+X37,計算!$A$16:$B$219,2)),"")</f>
        <v/>
      </c>
      <c r="P37" s="6">
        <f t="shared" si="2"/>
        <v>100</v>
      </c>
      <c r="Q37" s="7">
        <f t="shared" si="7"/>
        <v>100</v>
      </c>
      <c r="R37" s="8" t="str">
        <f>IF(COUNTA(A37),IF(ISERROR(VLOOKUP(J37+X37,計算!$A$16:$B$219,2)),"",VLOOKUP(J37+X37,計算!$A$16:$B$219,2)),"")</f>
        <v/>
      </c>
      <c r="S37" s="6">
        <f t="shared" si="4"/>
        <v>100</v>
      </c>
      <c r="T37" s="7">
        <f t="shared" si="8"/>
        <v>100</v>
      </c>
      <c r="U37" s="8" t="str">
        <f>IF(COUNTA(A37),IF(ISERROR(VLOOKUP(K37+X37,計算!$A$16:$B$219,2)),"",VLOOKUP(K37+X37,計算!$A$16:$B$219,2)),"")</f>
        <v/>
      </c>
      <c r="V37" s="12" t="str">
        <f>IF(COUNTA(A37),IF(ISERROR(VLOOKUP(MIN(I37,J37,K37)+X37,計算!$A$16:$B$219,2)),"",VLOOKUP(MIN(I37,J37,K37)+X37,計算!$A$16:$B$219,2)),"")</f>
        <v/>
      </c>
      <c r="W37" s="13">
        <f t="shared" si="9"/>
        <v>0</v>
      </c>
      <c r="X37" s="13">
        <v>400</v>
      </c>
    </row>
    <row r="38" spans="1:24" x14ac:dyDescent="0.2">
      <c r="A38" s="11"/>
      <c r="B38" s="34"/>
      <c r="C38" s="11"/>
      <c r="D38" s="11"/>
      <c r="E38" s="11"/>
      <c r="F38" s="11"/>
      <c r="G38" s="11"/>
      <c r="H38" s="53" t="s">
        <v>63</v>
      </c>
      <c r="I38" s="11"/>
      <c r="J38" s="11"/>
      <c r="K38" s="11"/>
      <c r="L38" s="9">
        <f t="shared" si="6"/>
        <v>0</v>
      </c>
      <c r="M38" s="6">
        <f t="shared" ref="M38:M69" si="10">I38+100</f>
        <v>100</v>
      </c>
      <c r="N38" s="7">
        <f t="shared" si="1"/>
        <v>100</v>
      </c>
      <c r="O38" s="8" t="str">
        <f>IF(COUNTA(A38),IF(ISERROR(VLOOKUP(I38+X38,計算!$A$16:$B$219,2)),"",VLOOKUP(I38+X38,計算!$A$16:$B$219,2)),"")</f>
        <v/>
      </c>
      <c r="P38" s="6">
        <f t="shared" ref="P38:P69" si="11">J38+100</f>
        <v>100</v>
      </c>
      <c r="Q38" s="7">
        <f t="shared" si="7"/>
        <v>100</v>
      </c>
      <c r="R38" s="8" t="str">
        <f>IF(COUNTA(A38),IF(ISERROR(VLOOKUP(J38+X38,計算!$A$16:$B$219,2)),"",VLOOKUP(J38+X38,計算!$A$16:$B$219,2)),"")</f>
        <v/>
      </c>
      <c r="S38" s="6">
        <f t="shared" ref="S38:S69" si="12">K38+100</f>
        <v>100</v>
      </c>
      <c r="T38" s="7">
        <f t="shared" si="8"/>
        <v>100</v>
      </c>
      <c r="U38" s="8" t="str">
        <f>IF(COUNTA(A38),IF(ISERROR(VLOOKUP(K38+X38,計算!$A$16:$B$219,2)),"",VLOOKUP(K38+X38,計算!$A$16:$B$219,2)),"")</f>
        <v/>
      </c>
      <c r="V38" s="12" t="str">
        <f>IF(COUNTA(A38),IF(ISERROR(VLOOKUP(MIN(I38,J38,K38)+X38,計算!$A$16:$B$219,2)),"",VLOOKUP(MIN(I38,J38,K38)+X38,計算!$A$16:$B$219,2)),"")</f>
        <v/>
      </c>
      <c r="W38" s="13">
        <f t="shared" si="9"/>
        <v>0</v>
      </c>
      <c r="X38" s="13">
        <v>400</v>
      </c>
    </row>
    <row r="39" spans="1:24" x14ac:dyDescent="0.2">
      <c r="A39" s="11"/>
      <c r="B39" s="34"/>
      <c r="C39" s="11"/>
      <c r="D39" s="11"/>
      <c r="E39" s="11"/>
      <c r="F39" s="11"/>
      <c r="G39" s="11"/>
      <c r="H39" s="53" t="s">
        <v>63</v>
      </c>
      <c r="I39" s="11"/>
      <c r="J39" s="11"/>
      <c r="K39" s="11"/>
      <c r="L39" s="9">
        <f t="shared" si="6"/>
        <v>0</v>
      </c>
      <c r="M39" s="6">
        <f t="shared" si="10"/>
        <v>100</v>
      </c>
      <c r="N39" s="7">
        <f t="shared" si="1"/>
        <v>100</v>
      </c>
      <c r="O39" s="8" t="str">
        <f>IF(COUNTA(A39),IF(ISERROR(VLOOKUP(I39+X39,計算!$A$16:$B$219,2)),"",VLOOKUP(I39+X39,計算!$A$16:$B$219,2)),"")</f>
        <v/>
      </c>
      <c r="P39" s="6">
        <f t="shared" si="11"/>
        <v>100</v>
      </c>
      <c r="Q39" s="7">
        <f t="shared" si="7"/>
        <v>100</v>
      </c>
      <c r="R39" s="8" t="str">
        <f>IF(COUNTA(A39),IF(ISERROR(VLOOKUP(J39+X39,計算!$A$16:$B$219,2)),"",VLOOKUP(J39+X39,計算!$A$16:$B$219,2)),"")</f>
        <v/>
      </c>
      <c r="S39" s="6">
        <f t="shared" si="12"/>
        <v>100</v>
      </c>
      <c r="T39" s="7">
        <f t="shared" si="8"/>
        <v>100</v>
      </c>
      <c r="U39" s="8" t="str">
        <f>IF(COUNTA(A39),IF(ISERROR(VLOOKUP(K39+X39,計算!$A$16:$B$219,2)),"",VLOOKUP(K39+X39,計算!$A$16:$B$219,2)),"")</f>
        <v/>
      </c>
      <c r="V39" s="12" t="str">
        <f>IF(COUNTA(A39),IF(ISERROR(VLOOKUP(MIN(I39,J39,K39)+X39,計算!$A$16:$B$219,2)),"",VLOOKUP(MIN(I39,J39,K39)+X39,計算!$A$16:$B$219,2)),"")</f>
        <v/>
      </c>
      <c r="W39" s="13">
        <f t="shared" si="9"/>
        <v>0</v>
      </c>
      <c r="X39" s="13">
        <v>400</v>
      </c>
    </row>
    <row r="40" spans="1:24" x14ac:dyDescent="0.2">
      <c r="A40" s="11"/>
      <c r="B40" s="34"/>
      <c r="C40" s="11"/>
      <c r="D40" s="11"/>
      <c r="E40" s="11"/>
      <c r="F40" s="11"/>
      <c r="G40" s="11"/>
      <c r="H40" s="53" t="s">
        <v>63</v>
      </c>
      <c r="I40" s="11"/>
      <c r="J40" s="11"/>
      <c r="K40" s="11"/>
      <c r="L40" s="9">
        <f t="shared" si="6"/>
        <v>0</v>
      </c>
      <c r="M40" s="6">
        <f t="shared" si="10"/>
        <v>100</v>
      </c>
      <c r="N40" s="7">
        <f t="shared" si="1"/>
        <v>100</v>
      </c>
      <c r="O40" s="8" t="str">
        <f>IF(COUNTA(A40),IF(ISERROR(VLOOKUP(I40+X40,計算!$A$16:$B$219,2)),"",VLOOKUP(I40+X40,計算!$A$16:$B$219,2)),"")</f>
        <v/>
      </c>
      <c r="P40" s="6">
        <f t="shared" si="11"/>
        <v>100</v>
      </c>
      <c r="Q40" s="7">
        <f t="shared" si="7"/>
        <v>100</v>
      </c>
      <c r="R40" s="8" t="str">
        <f>IF(COUNTA(A40),IF(ISERROR(VLOOKUP(J40+X40,計算!$A$16:$B$219,2)),"",VLOOKUP(J40+X40,計算!$A$16:$B$219,2)),"")</f>
        <v/>
      </c>
      <c r="S40" s="6">
        <f t="shared" si="12"/>
        <v>100</v>
      </c>
      <c r="T40" s="7">
        <f t="shared" si="8"/>
        <v>100</v>
      </c>
      <c r="U40" s="8" t="str">
        <f>IF(COUNTA(A40),IF(ISERROR(VLOOKUP(K40+X40,計算!$A$16:$B$219,2)),"",VLOOKUP(K40+X40,計算!$A$16:$B$219,2)),"")</f>
        <v/>
      </c>
      <c r="V40" s="12" t="str">
        <f>IF(COUNTA(A40),IF(ISERROR(VLOOKUP(MIN(I40,J40,K40)+X40,計算!$A$16:$B$219,2)),"",VLOOKUP(MIN(I40,J40,K40)+X40,計算!$A$16:$B$219,2)),"")</f>
        <v/>
      </c>
      <c r="W40" s="13">
        <f t="shared" si="9"/>
        <v>0</v>
      </c>
      <c r="X40" s="13">
        <v>400</v>
      </c>
    </row>
    <row r="41" spans="1:24" x14ac:dyDescent="0.2">
      <c r="A41" s="11"/>
      <c r="B41" s="34"/>
      <c r="C41" s="11"/>
      <c r="D41" s="11"/>
      <c r="E41" s="11"/>
      <c r="F41" s="11"/>
      <c r="G41" s="11"/>
      <c r="H41" s="53" t="s">
        <v>63</v>
      </c>
      <c r="I41" s="11"/>
      <c r="J41" s="11"/>
      <c r="K41" s="11"/>
      <c r="L41" s="9">
        <f t="shared" si="6"/>
        <v>0</v>
      </c>
      <c r="M41" s="6">
        <f t="shared" si="10"/>
        <v>100</v>
      </c>
      <c r="N41" s="7">
        <f t="shared" si="1"/>
        <v>100</v>
      </c>
      <c r="O41" s="8" t="str">
        <f>IF(COUNTA(A41),IF(ISERROR(VLOOKUP(I41+X41,計算!$A$16:$B$219,2)),"",VLOOKUP(I41+X41,計算!$A$16:$B$219,2)),"")</f>
        <v/>
      </c>
      <c r="P41" s="6">
        <f t="shared" si="11"/>
        <v>100</v>
      </c>
      <c r="Q41" s="7">
        <f t="shared" si="7"/>
        <v>100</v>
      </c>
      <c r="R41" s="8" t="str">
        <f>IF(COUNTA(A41),IF(ISERROR(VLOOKUP(J41+X41,計算!$A$16:$B$219,2)),"",VLOOKUP(J41+X41,計算!$A$16:$B$219,2)),"")</f>
        <v/>
      </c>
      <c r="S41" s="6">
        <f t="shared" si="12"/>
        <v>100</v>
      </c>
      <c r="T41" s="7">
        <f t="shared" si="8"/>
        <v>100</v>
      </c>
      <c r="U41" s="8" t="str">
        <f>IF(COUNTA(A41),IF(ISERROR(VLOOKUP(K41+X41,計算!$A$16:$B$219,2)),"",VLOOKUP(K41+X41,計算!$A$16:$B$219,2)),"")</f>
        <v/>
      </c>
      <c r="V41" s="12" t="str">
        <f>IF(COUNTA(A41),IF(ISERROR(VLOOKUP(MIN(I41,J41,K41)+X41,計算!$A$16:$B$219,2)),"",VLOOKUP(MIN(I41,J41,K41)+X41,計算!$A$16:$B$219,2)),"")</f>
        <v/>
      </c>
      <c r="W41" s="13">
        <f t="shared" si="9"/>
        <v>0</v>
      </c>
      <c r="X41" s="13">
        <v>400</v>
      </c>
    </row>
    <row r="42" spans="1:24" x14ac:dyDescent="0.2">
      <c r="A42" s="11"/>
      <c r="B42" s="34"/>
      <c r="C42" s="11"/>
      <c r="D42" s="11"/>
      <c r="E42" s="11"/>
      <c r="F42" s="11"/>
      <c r="G42" s="11"/>
      <c r="H42" s="53" t="s">
        <v>63</v>
      </c>
      <c r="I42" s="11"/>
      <c r="J42" s="11"/>
      <c r="K42" s="11"/>
      <c r="L42" s="9">
        <f t="shared" si="6"/>
        <v>0</v>
      </c>
      <c r="M42" s="6">
        <f t="shared" si="10"/>
        <v>100</v>
      </c>
      <c r="N42" s="7">
        <f t="shared" si="1"/>
        <v>100</v>
      </c>
      <c r="O42" s="8" t="str">
        <f>IF(COUNTA(A42),IF(ISERROR(VLOOKUP(I42+X42,計算!$A$16:$B$219,2)),"",VLOOKUP(I42+X42,計算!$A$16:$B$219,2)),"")</f>
        <v/>
      </c>
      <c r="P42" s="6">
        <f t="shared" si="11"/>
        <v>100</v>
      </c>
      <c r="Q42" s="7">
        <f t="shared" si="7"/>
        <v>100</v>
      </c>
      <c r="R42" s="8" t="str">
        <f>IF(COUNTA(A42),IF(ISERROR(VLOOKUP(J42+X42,計算!$A$16:$B$219,2)),"",VLOOKUP(J42+X42,計算!$A$16:$B$219,2)),"")</f>
        <v/>
      </c>
      <c r="S42" s="6">
        <f t="shared" si="12"/>
        <v>100</v>
      </c>
      <c r="T42" s="7">
        <f t="shared" si="8"/>
        <v>100</v>
      </c>
      <c r="U42" s="8" t="str">
        <f>IF(COUNTA(A42),IF(ISERROR(VLOOKUP(K42+X42,計算!$A$16:$B$219,2)),"",VLOOKUP(K42+X42,計算!$A$16:$B$219,2)),"")</f>
        <v/>
      </c>
      <c r="V42" s="12" t="str">
        <f>IF(COUNTA(A42),IF(ISERROR(VLOOKUP(MIN(I42,J42,K42)+X42,計算!$A$16:$B$219,2)),"",VLOOKUP(MIN(I42,J42,K42)+X42,計算!$A$16:$B$219,2)),"")</f>
        <v/>
      </c>
      <c r="W42" s="13">
        <f t="shared" si="9"/>
        <v>0</v>
      </c>
      <c r="X42" s="13">
        <v>400</v>
      </c>
    </row>
    <row r="43" spans="1:24" x14ac:dyDescent="0.2">
      <c r="A43" s="11"/>
      <c r="B43" s="34"/>
      <c r="C43" s="11"/>
      <c r="D43" s="11"/>
      <c r="E43" s="11"/>
      <c r="F43" s="11"/>
      <c r="G43" s="11"/>
      <c r="H43" s="53" t="s">
        <v>63</v>
      </c>
      <c r="I43" s="11"/>
      <c r="J43" s="11"/>
      <c r="K43" s="11"/>
      <c r="L43" s="9">
        <f t="shared" si="6"/>
        <v>0</v>
      </c>
      <c r="M43" s="6">
        <f t="shared" si="10"/>
        <v>100</v>
      </c>
      <c r="N43" s="7">
        <f t="shared" si="1"/>
        <v>100</v>
      </c>
      <c r="O43" s="8" t="str">
        <f>IF(COUNTA(A43),IF(ISERROR(VLOOKUP(I43+X43,計算!$A$16:$B$219,2)),"",VLOOKUP(I43+X43,計算!$A$16:$B$219,2)),"")</f>
        <v/>
      </c>
      <c r="P43" s="6">
        <f t="shared" si="11"/>
        <v>100</v>
      </c>
      <c r="Q43" s="7">
        <f t="shared" si="7"/>
        <v>100</v>
      </c>
      <c r="R43" s="8" t="str">
        <f>IF(COUNTA(A43),IF(ISERROR(VLOOKUP(J43+X43,計算!$A$16:$B$219,2)),"",VLOOKUP(J43+X43,計算!$A$16:$B$219,2)),"")</f>
        <v/>
      </c>
      <c r="S43" s="6">
        <f t="shared" si="12"/>
        <v>100</v>
      </c>
      <c r="T43" s="7">
        <f t="shared" si="8"/>
        <v>100</v>
      </c>
      <c r="U43" s="8" t="str">
        <f>IF(COUNTA(A43),IF(ISERROR(VLOOKUP(K43+X43,計算!$A$16:$B$219,2)),"",VLOOKUP(K43+X43,計算!$A$16:$B$219,2)),"")</f>
        <v/>
      </c>
      <c r="V43" s="12" t="str">
        <f>IF(COUNTA(A43),IF(ISERROR(VLOOKUP(MIN(I43,J43,K43)+X43,計算!$A$16:$B$219,2)),"",VLOOKUP(MIN(I43,J43,K43)+X43,計算!$A$16:$B$219,2)),"")</f>
        <v/>
      </c>
      <c r="W43" s="13">
        <f t="shared" si="9"/>
        <v>0</v>
      </c>
      <c r="X43" s="13">
        <v>400</v>
      </c>
    </row>
    <row r="44" spans="1:24" x14ac:dyDescent="0.2">
      <c r="A44" s="11"/>
      <c r="B44" s="34"/>
      <c r="C44" s="11"/>
      <c r="D44" s="11"/>
      <c r="E44" s="11"/>
      <c r="F44" s="11"/>
      <c r="G44" s="11"/>
      <c r="H44" s="53" t="s">
        <v>63</v>
      </c>
      <c r="I44" s="11"/>
      <c r="J44" s="11"/>
      <c r="K44" s="11"/>
      <c r="L44" s="9">
        <f t="shared" si="6"/>
        <v>0</v>
      </c>
      <c r="M44" s="6">
        <f t="shared" si="10"/>
        <v>100</v>
      </c>
      <c r="N44" s="7">
        <f t="shared" si="1"/>
        <v>100</v>
      </c>
      <c r="O44" s="8" t="str">
        <f>IF(COUNTA(A44),IF(ISERROR(VLOOKUP(I44+X44,計算!$A$16:$B$219,2)),"",VLOOKUP(I44+X44,計算!$A$16:$B$219,2)),"")</f>
        <v/>
      </c>
      <c r="P44" s="6">
        <f t="shared" si="11"/>
        <v>100</v>
      </c>
      <c r="Q44" s="7">
        <f t="shared" si="7"/>
        <v>100</v>
      </c>
      <c r="R44" s="8" t="str">
        <f>IF(COUNTA(A44),IF(ISERROR(VLOOKUP(J44+X44,計算!$A$16:$B$219,2)),"",VLOOKUP(J44+X44,計算!$A$16:$B$219,2)),"")</f>
        <v/>
      </c>
      <c r="S44" s="6">
        <f t="shared" si="12"/>
        <v>100</v>
      </c>
      <c r="T44" s="7">
        <f t="shared" si="8"/>
        <v>100</v>
      </c>
      <c r="U44" s="8" t="str">
        <f>IF(COUNTA(A44),IF(ISERROR(VLOOKUP(K44+X44,計算!$A$16:$B$219,2)),"",VLOOKUP(K44+X44,計算!$A$16:$B$219,2)),"")</f>
        <v/>
      </c>
      <c r="V44" s="12" t="str">
        <f>IF(COUNTA(A44),IF(ISERROR(VLOOKUP(MIN(I44,J44,K44)+X44,計算!$A$16:$B$219,2)),"",VLOOKUP(MIN(I44,J44,K44)+X44,計算!$A$16:$B$219,2)),"")</f>
        <v/>
      </c>
      <c r="W44" s="13">
        <f t="shared" si="9"/>
        <v>0</v>
      </c>
      <c r="X44" s="13">
        <v>400</v>
      </c>
    </row>
    <row r="45" spans="1:24" x14ac:dyDescent="0.2">
      <c r="A45" s="11"/>
      <c r="B45" s="34"/>
      <c r="C45" s="11"/>
      <c r="D45" s="11"/>
      <c r="E45" s="11"/>
      <c r="F45" s="11"/>
      <c r="G45" s="11"/>
      <c r="H45" s="53" t="s">
        <v>63</v>
      </c>
      <c r="I45" s="11"/>
      <c r="J45" s="11"/>
      <c r="K45" s="11"/>
      <c r="L45" s="9">
        <f t="shared" si="6"/>
        <v>0</v>
      </c>
      <c r="M45" s="6">
        <f t="shared" si="10"/>
        <v>100</v>
      </c>
      <c r="N45" s="7">
        <f t="shared" si="1"/>
        <v>100</v>
      </c>
      <c r="O45" s="8" t="str">
        <f>IF(COUNTA(A45),IF(ISERROR(VLOOKUP(I45+X45,計算!$A$16:$B$219,2)),"",VLOOKUP(I45+X45,計算!$A$16:$B$219,2)),"")</f>
        <v/>
      </c>
      <c r="P45" s="6">
        <f t="shared" si="11"/>
        <v>100</v>
      </c>
      <c r="Q45" s="7">
        <f t="shared" si="7"/>
        <v>100</v>
      </c>
      <c r="R45" s="8" t="str">
        <f>IF(COUNTA(A45),IF(ISERROR(VLOOKUP(J45+X45,計算!$A$16:$B$219,2)),"",VLOOKUP(J45+X45,計算!$A$16:$B$219,2)),"")</f>
        <v/>
      </c>
      <c r="S45" s="6">
        <f t="shared" si="12"/>
        <v>100</v>
      </c>
      <c r="T45" s="7">
        <f t="shared" si="8"/>
        <v>100</v>
      </c>
      <c r="U45" s="8" t="str">
        <f>IF(COUNTA(A45),IF(ISERROR(VLOOKUP(K45+X45,計算!$A$16:$B$219,2)),"",VLOOKUP(K45+X45,計算!$A$16:$B$219,2)),"")</f>
        <v/>
      </c>
      <c r="V45" s="12" t="str">
        <f>IF(COUNTA(A45),IF(ISERROR(VLOOKUP(MIN(I45,J45,K45)+X45,計算!$A$16:$B$219,2)),"",VLOOKUP(MIN(I45,J45,K45)+X45,計算!$A$16:$B$219,2)),"")</f>
        <v/>
      </c>
      <c r="W45" s="13">
        <f t="shared" si="9"/>
        <v>0</v>
      </c>
      <c r="X45" s="13">
        <v>400</v>
      </c>
    </row>
    <row r="46" spans="1:24" x14ac:dyDescent="0.2">
      <c r="A46" s="11"/>
      <c r="B46" s="34"/>
      <c r="C46" s="11"/>
      <c r="D46" s="11"/>
      <c r="E46" s="11"/>
      <c r="F46" s="11"/>
      <c r="G46" s="11"/>
      <c r="H46" s="53" t="s">
        <v>63</v>
      </c>
      <c r="I46" s="11"/>
      <c r="J46" s="11"/>
      <c r="K46" s="11"/>
      <c r="L46" s="9">
        <f t="shared" si="6"/>
        <v>0</v>
      </c>
      <c r="M46" s="6">
        <f t="shared" si="10"/>
        <v>100</v>
      </c>
      <c r="N46" s="7">
        <f t="shared" si="1"/>
        <v>100</v>
      </c>
      <c r="O46" s="8" t="str">
        <f>IF(COUNTA(A46),IF(ISERROR(VLOOKUP(I46+X46,計算!$A$16:$B$219,2)),"",VLOOKUP(I46+X46,計算!$A$16:$B$219,2)),"")</f>
        <v/>
      </c>
      <c r="P46" s="6">
        <f t="shared" si="11"/>
        <v>100</v>
      </c>
      <c r="Q46" s="7">
        <f t="shared" si="7"/>
        <v>100</v>
      </c>
      <c r="R46" s="8" t="str">
        <f>IF(COUNTA(A46),IF(ISERROR(VLOOKUP(J46+X46,計算!$A$16:$B$219,2)),"",VLOOKUP(J46+X46,計算!$A$16:$B$219,2)),"")</f>
        <v/>
      </c>
      <c r="S46" s="6">
        <f t="shared" si="12"/>
        <v>100</v>
      </c>
      <c r="T46" s="7">
        <f t="shared" si="8"/>
        <v>100</v>
      </c>
      <c r="U46" s="8" t="str">
        <f>IF(COUNTA(A46),IF(ISERROR(VLOOKUP(K46+X46,計算!$A$16:$B$219,2)),"",VLOOKUP(K46+X46,計算!$A$16:$B$219,2)),"")</f>
        <v/>
      </c>
      <c r="V46" s="12" t="str">
        <f>IF(COUNTA(A46),IF(ISERROR(VLOOKUP(MIN(I46,J46,K46)+X46,計算!$A$16:$B$219,2)),"",VLOOKUP(MIN(I46,J46,K46)+X46,計算!$A$16:$B$219,2)),"")</f>
        <v/>
      </c>
      <c r="W46" s="13">
        <f t="shared" si="9"/>
        <v>0</v>
      </c>
      <c r="X46" s="13">
        <v>400</v>
      </c>
    </row>
    <row r="47" spans="1:24" x14ac:dyDescent="0.2">
      <c r="A47" s="11"/>
      <c r="B47" s="34"/>
      <c r="C47" s="11"/>
      <c r="D47" s="11"/>
      <c r="E47" s="11"/>
      <c r="F47" s="11"/>
      <c r="G47" s="11"/>
      <c r="H47" s="53" t="s">
        <v>63</v>
      </c>
      <c r="I47" s="11"/>
      <c r="J47" s="11"/>
      <c r="K47" s="11"/>
      <c r="L47" s="9">
        <f t="shared" si="6"/>
        <v>0</v>
      </c>
      <c r="M47" s="6">
        <f t="shared" si="10"/>
        <v>100</v>
      </c>
      <c r="N47" s="7">
        <f t="shared" si="1"/>
        <v>100</v>
      </c>
      <c r="O47" s="8" t="str">
        <f>IF(COUNTA(A47),IF(ISERROR(VLOOKUP(I47+X47,計算!$A$16:$B$219,2)),"",VLOOKUP(I47+X47,計算!$A$16:$B$219,2)),"")</f>
        <v/>
      </c>
      <c r="P47" s="6">
        <f t="shared" si="11"/>
        <v>100</v>
      </c>
      <c r="Q47" s="7">
        <f t="shared" si="7"/>
        <v>100</v>
      </c>
      <c r="R47" s="8" t="str">
        <f>IF(COUNTA(A47),IF(ISERROR(VLOOKUP(J47+X47,計算!$A$16:$B$219,2)),"",VLOOKUP(J47+X47,計算!$A$16:$B$219,2)),"")</f>
        <v/>
      </c>
      <c r="S47" s="6">
        <f t="shared" si="12"/>
        <v>100</v>
      </c>
      <c r="T47" s="7">
        <f t="shared" si="8"/>
        <v>100</v>
      </c>
      <c r="U47" s="8" t="str">
        <f>IF(COUNTA(A47),IF(ISERROR(VLOOKUP(K47+X47,計算!$A$16:$B$219,2)),"",VLOOKUP(K47+X47,計算!$A$16:$B$219,2)),"")</f>
        <v/>
      </c>
      <c r="V47" s="12" t="str">
        <f>IF(COUNTA(A47),IF(ISERROR(VLOOKUP(MIN(I47,J47,K47)+X47,計算!$A$16:$B$219,2)),"",VLOOKUP(MIN(I47,J47,K47)+X47,計算!$A$16:$B$219,2)),"")</f>
        <v/>
      </c>
      <c r="W47" s="13">
        <f t="shared" si="9"/>
        <v>0</v>
      </c>
      <c r="X47" s="13">
        <v>400</v>
      </c>
    </row>
    <row r="48" spans="1:24" x14ac:dyDescent="0.2">
      <c r="A48" s="11"/>
      <c r="B48" s="34"/>
      <c r="C48" s="11"/>
      <c r="D48" s="11"/>
      <c r="E48" s="11"/>
      <c r="F48" s="11"/>
      <c r="G48" s="11"/>
      <c r="H48" s="53" t="s">
        <v>63</v>
      </c>
      <c r="I48" s="11"/>
      <c r="J48" s="11"/>
      <c r="K48" s="11"/>
      <c r="L48" s="9">
        <f t="shared" si="6"/>
        <v>0</v>
      </c>
      <c r="M48" s="6">
        <f t="shared" si="10"/>
        <v>100</v>
      </c>
      <c r="N48" s="7">
        <f t="shared" si="1"/>
        <v>100</v>
      </c>
      <c r="O48" s="8" t="str">
        <f>IF(COUNTA(A48),IF(ISERROR(VLOOKUP(I48+X48,計算!$A$16:$B$219,2)),"",VLOOKUP(I48+X48,計算!$A$16:$B$219,2)),"")</f>
        <v/>
      </c>
      <c r="P48" s="6">
        <f t="shared" si="11"/>
        <v>100</v>
      </c>
      <c r="Q48" s="7">
        <f t="shared" si="7"/>
        <v>100</v>
      </c>
      <c r="R48" s="8" t="str">
        <f>IF(COUNTA(A48),IF(ISERROR(VLOOKUP(J48+X48,計算!$A$16:$B$219,2)),"",VLOOKUP(J48+X48,計算!$A$16:$B$219,2)),"")</f>
        <v/>
      </c>
      <c r="S48" s="6">
        <f t="shared" si="12"/>
        <v>100</v>
      </c>
      <c r="T48" s="7">
        <f t="shared" si="8"/>
        <v>100</v>
      </c>
      <c r="U48" s="8" t="str">
        <f>IF(COUNTA(A48),IF(ISERROR(VLOOKUP(K48+X48,計算!$A$16:$B$219,2)),"",VLOOKUP(K48+X48,計算!$A$16:$B$219,2)),"")</f>
        <v/>
      </c>
      <c r="V48" s="12" t="str">
        <f>IF(COUNTA(A48),IF(ISERROR(VLOOKUP(MIN(I48,J48,K48)+X48,計算!$A$16:$B$219,2)),"",VLOOKUP(MIN(I48,J48,K48)+X48,計算!$A$16:$B$219,2)),"")</f>
        <v/>
      </c>
      <c r="W48" s="13">
        <f t="shared" si="9"/>
        <v>0</v>
      </c>
      <c r="X48" s="13">
        <v>400</v>
      </c>
    </row>
    <row r="49" spans="1:24" x14ac:dyDescent="0.2">
      <c r="A49" s="11"/>
      <c r="B49" s="34"/>
      <c r="C49" s="11"/>
      <c r="D49" s="11"/>
      <c r="E49" s="11"/>
      <c r="F49" s="11"/>
      <c r="G49" s="11"/>
      <c r="H49" s="53" t="s">
        <v>63</v>
      </c>
      <c r="I49" s="11"/>
      <c r="J49" s="11"/>
      <c r="K49" s="11"/>
      <c r="L49" s="9">
        <f t="shared" si="6"/>
        <v>0</v>
      </c>
      <c r="M49" s="6">
        <f t="shared" si="10"/>
        <v>100</v>
      </c>
      <c r="N49" s="7">
        <f t="shared" si="1"/>
        <v>100</v>
      </c>
      <c r="O49" s="8" t="str">
        <f>IF(COUNTA(A49),IF(ISERROR(VLOOKUP(I49+X49,計算!$A$16:$B$219,2)),"",VLOOKUP(I49+X49,計算!$A$16:$B$219,2)),"")</f>
        <v/>
      </c>
      <c r="P49" s="6">
        <f t="shared" si="11"/>
        <v>100</v>
      </c>
      <c r="Q49" s="7">
        <f t="shared" si="7"/>
        <v>100</v>
      </c>
      <c r="R49" s="8" t="str">
        <f>IF(COUNTA(A49),IF(ISERROR(VLOOKUP(J49+X49,計算!$A$16:$B$219,2)),"",VLOOKUP(J49+X49,計算!$A$16:$B$219,2)),"")</f>
        <v/>
      </c>
      <c r="S49" s="6">
        <f t="shared" si="12"/>
        <v>100</v>
      </c>
      <c r="T49" s="7">
        <f t="shared" si="8"/>
        <v>100</v>
      </c>
      <c r="U49" s="8" t="str">
        <f>IF(COUNTA(A49),IF(ISERROR(VLOOKUP(K49+X49,計算!$A$16:$B$219,2)),"",VLOOKUP(K49+X49,計算!$A$16:$B$219,2)),"")</f>
        <v/>
      </c>
      <c r="V49" s="12" t="str">
        <f>IF(COUNTA(A49),IF(ISERROR(VLOOKUP(MIN(I49,J49,K49)+X49,計算!$A$16:$B$219,2)),"",VLOOKUP(MIN(I49,J49,K49)+X49,計算!$A$16:$B$219,2)),"")</f>
        <v/>
      </c>
      <c r="W49" s="13">
        <f t="shared" si="9"/>
        <v>0</v>
      </c>
      <c r="X49" s="13">
        <v>400</v>
      </c>
    </row>
    <row r="50" spans="1:24" x14ac:dyDescent="0.2">
      <c r="A50" s="11"/>
      <c r="B50" s="34"/>
      <c r="C50" s="11"/>
      <c r="D50" s="11"/>
      <c r="E50" s="11"/>
      <c r="F50" s="11"/>
      <c r="G50" s="11"/>
      <c r="H50" s="53" t="s">
        <v>63</v>
      </c>
      <c r="I50" s="11"/>
      <c r="J50" s="11"/>
      <c r="K50" s="11"/>
      <c r="L50" s="9">
        <f t="shared" si="6"/>
        <v>0</v>
      </c>
      <c r="M50" s="6">
        <f t="shared" si="10"/>
        <v>100</v>
      </c>
      <c r="N50" s="7">
        <f t="shared" si="1"/>
        <v>100</v>
      </c>
      <c r="O50" s="8" t="str">
        <f>IF(COUNTA(A50),IF(ISERROR(VLOOKUP(I50+X50,計算!$A$16:$B$219,2)),"",VLOOKUP(I50+X50,計算!$A$16:$B$219,2)),"")</f>
        <v/>
      </c>
      <c r="P50" s="6">
        <f t="shared" si="11"/>
        <v>100</v>
      </c>
      <c r="Q50" s="7">
        <f t="shared" si="7"/>
        <v>100</v>
      </c>
      <c r="R50" s="8" t="str">
        <f>IF(COUNTA(A50),IF(ISERROR(VLOOKUP(J50+X50,計算!$A$16:$B$219,2)),"",VLOOKUP(J50+X50,計算!$A$16:$B$219,2)),"")</f>
        <v/>
      </c>
      <c r="S50" s="6">
        <f t="shared" si="12"/>
        <v>100</v>
      </c>
      <c r="T50" s="7">
        <f t="shared" si="8"/>
        <v>100</v>
      </c>
      <c r="U50" s="8" t="str">
        <f>IF(COUNTA(A50),IF(ISERROR(VLOOKUP(K50+X50,計算!$A$16:$B$219,2)),"",VLOOKUP(K50+X50,計算!$A$16:$B$219,2)),"")</f>
        <v/>
      </c>
      <c r="V50" s="12" t="str">
        <f>IF(COUNTA(A50),IF(ISERROR(VLOOKUP(MIN(I50,J50,K50)+X50,計算!$A$16:$B$219,2)),"",VLOOKUP(MIN(I50,J50,K50)+X50,計算!$A$16:$B$219,2)),"")</f>
        <v/>
      </c>
      <c r="W50" s="13">
        <f t="shared" si="9"/>
        <v>0</v>
      </c>
      <c r="X50" s="13">
        <v>400</v>
      </c>
    </row>
    <row r="51" spans="1:24" x14ac:dyDescent="0.2">
      <c r="A51" s="11"/>
      <c r="B51" s="34"/>
      <c r="C51" s="11"/>
      <c r="D51" s="11"/>
      <c r="E51" s="11"/>
      <c r="F51" s="11"/>
      <c r="G51" s="11"/>
      <c r="H51" s="53" t="s">
        <v>63</v>
      </c>
      <c r="I51" s="11"/>
      <c r="J51" s="11"/>
      <c r="K51" s="11"/>
      <c r="L51" s="9">
        <f t="shared" si="6"/>
        <v>0</v>
      </c>
      <c r="M51" s="6">
        <f t="shared" si="10"/>
        <v>100</v>
      </c>
      <c r="N51" s="7">
        <f t="shared" si="1"/>
        <v>100</v>
      </c>
      <c r="O51" s="8" t="str">
        <f>IF(COUNTA(A51),IF(ISERROR(VLOOKUP(I51+X51,計算!$A$16:$B$219,2)),"",VLOOKUP(I51+X51,計算!$A$16:$B$219,2)),"")</f>
        <v/>
      </c>
      <c r="P51" s="6">
        <f t="shared" si="11"/>
        <v>100</v>
      </c>
      <c r="Q51" s="7">
        <f t="shared" si="7"/>
        <v>100</v>
      </c>
      <c r="R51" s="8" t="str">
        <f>IF(COUNTA(A51),IF(ISERROR(VLOOKUP(J51+X51,計算!$A$16:$B$219,2)),"",VLOOKUP(J51+X51,計算!$A$16:$B$219,2)),"")</f>
        <v/>
      </c>
      <c r="S51" s="6">
        <f t="shared" si="12"/>
        <v>100</v>
      </c>
      <c r="T51" s="7">
        <f t="shared" si="8"/>
        <v>100</v>
      </c>
      <c r="U51" s="8" t="str">
        <f>IF(COUNTA(A51),IF(ISERROR(VLOOKUP(K51+X51,計算!$A$16:$B$219,2)),"",VLOOKUP(K51+X51,計算!$A$16:$B$219,2)),"")</f>
        <v/>
      </c>
      <c r="V51" s="12" t="str">
        <f>IF(COUNTA(A51),IF(ISERROR(VLOOKUP(MIN(I51,J51,K51)+X51,計算!$A$16:$B$219,2)),"",VLOOKUP(MIN(I51,J51,K51)+X51,計算!$A$16:$B$219,2)),"")</f>
        <v/>
      </c>
      <c r="W51" s="13">
        <f t="shared" si="9"/>
        <v>0</v>
      </c>
      <c r="X51" s="13">
        <v>400</v>
      </c>
    </row>
    <row r="52" spans="1:24" x14ac:dyDescent="0.2">
      <c r="A52" s="11"/>
      <c r="B52" s="34"/>
      <c r="C52" s="11"/>
      <c r="D52" s="11"/>
      <c r="E52" s="11"/>
      <c r="F52" s="11"/>
      <c r="G52" s="11"/>
      <c r="H52" s="53" t="s">
        <v>63</v>
      </c>
      <c r="I52" s="11"/>
      <c r="J52" s="11"/>
      <c r="K52" s="11"/>
      <c r="L52" s="9">
        <f t="shared" si="6"/>
        <v>0</v>
      </c>
      <c r="M52" s="6">
        <f t="shared" si="10"/>
        <v>100</v>
      </c>
      <c r="N52" s="7">
        <f t="shared" si="1"/>
        <v>100</v>
      </c>
      <c r="O52" s="8" t="str">
        <f>IF(COUNTA(A52),IF(ISERROR(VLOOKUP(I52+X52,計算!$A$16:$B$219,2)),"",VLOOKUP(I52+X52,計算!$A$16:$B$219,2)),"")</f>
        <v/>
      </c>
      <c r="P52" s="6">
        <f t="shared" si="11"/>
        <v>100</v>
      </c>
      <c r="Q52" s="7">
        <f t="shared" si="7"/>
        <v>100</v>
      </c>
      <c r="R52" s="8" t="str">
        <f>IF(COUNTA(A52),IF(ISERROR(VLOOKUP(J52+X52,計算!$A$16:$B$219,2)),"",VLOOKUP(J52+X52,計算!$A$16:$B$219,2)),"")</f>
        <v/>
      </c>
      <c r="S52" s="6">
        <f t="shared" si="12"/>
        <v>100</v>
      </c>
      <c r="T52" s="7">
        <f t="shared" si="8"/>
        <v>100</v>
      </c>
      <c r="U52" s="8" t="str">
        <f>IF(COUNTA(A52),IF(ISERROR(VLOOKUP(K52+X52,計算!$A$16:$B$219,2)),"",VLOOKUP(K52+X52,計算!$A$16:$B$219,2)),"")</f>
        <v/>
      </c>
      <c r="V52" s="12" t="str">
        <f>IF(COUNTA(A52),IF(ISERROR(VLOOKUP(MIN(I52,J52,K52)+X52,計算!$A$16:$B$219,2)),"",VLOOKUP(MIN(I52,J52,K52)+X52,計算!$A$16:$B$219,2)),"")</f>
        <v/>
      </c>
      <c r="W52" s="13">
        <f t="shared" si="9"/>
        <v>0</v>
      </c>
      <c r="X52" s="13">
        <v>400</v>
      </c>
    </row>
    <row r="53" spans="1:24" x14ac:dyDescent="0.2">
      <c r="A53" s="11"/>
      <c r="B53" s="34"/>
      <c r="C53" s="11"/>
      <c r="D53" s="11"/>
      <c r="E53" s="11"/>
      <c r="F53" s="11"/>
      <c r="G53" s="11"/>
      <c r="H53" s="53" t="s">
        <v>63</v>
      </c>
      <c r="I53" s="11"/>
      <c r="J53" s="11"/>
      <c r="K53" s="11"/>
      <c r="L53" s="9">
        <f t="shared" si="6"/>
        <v>0</v>
      </c>
      <c r="M53" s="6">
        <f t="shared" si="10"/>
        <v>100</v>
      </c>
      <c r="N53" s="7">
        <f t="shared" si="1"/>
        <v>100</v>
      </c>
      <c r="O53" s="8" t="str">
        <f>IF(COUNTA(A53),IF(ISERROR(VLOOKUP(I53+X53,計算!$A$16:$B$219,2)),"",VLOOKUP(I53+X53,計算!$A$16:$B$219,2)),"")</f>
        <v/>
      </c>
      <c r="P53" s="6">
        <f t="shared" si="11"/>
        <v>100</v>
      </c>
      <c r="Q53" s="7">
        <f t="shared" si="7"/>
        <v>100</v>
      </c>
      <c r="R53" s="8" t="str">
        <f>IF(COUNTA(A53),IF(ISERROR(VLOOKUP(J53+X53,計算!$A$16:$B$219,2)),"",VLOOKUP(J53+X53,計算!$A$16:$B$219,2)),"")</f>
        <v/>
      </c>
      <c r="S53" s="6">
        <f t="shared" si="12"/>
        <v>100</v>
      </c>
      <c r="T53" s="7">
        <f t="shared" si="8"/>
        <v>100</v>
      </c>
      <c r="U53" s="8" t="str">
        <f>IF(COUNTA(A53),IF(ISERROR(VLOOKUP(K53+X53,計算!$A$16:$B$219,2)),"",VLOOKUP(K53+X53,計算!$A$16:$B$219,2)),"")</f>
        <v/>
      </c>
      <c r="V53" s="12" t="str">
        <f>IF(COUNTA(A53),IF(ISERROR(VLOOKUP(MIN(I53,J53,K53)+X53,計算!$A$16:$B$219,2)),"",VLOOKUP(MIN(I53,J53,K53)+X53,計算!$A$16:$B$219,2)),"")</f>
        <v/>
      </c>
      <c r="W53" s="13">
        <f t="shared" si="9"/>
        <v>0</v>
      </c>
      <c r="X53" s="13">
        <v>400</v>
      </c>
    </row>
    <row r="54" spans="1:24" x14ac:dyDescent="0.2">
      <c r="A54" s="11"/>
      <c r="B54" s="34"/>
      <c r="C54" s="11"/>
      <c r="D54" s="11"/>
      <c r="E54" s="11"/>
      <c r="F54" s="11"/>
      <c r="G54" s="11"/>
      <c r="H54" s="53" t="s">
        <v>63</v>
      </c>
      <c r="I54" s="11"/>
      <c r="J54" s="11"/>
      <c r="K54" s="11"/>
      <c r="L54" s="9">
        <f t="shared" si="6"/>
        <v>0</v>
      </c>
      <c r="M54" s="6">
        <f t="shared" si="10"/>
        <v>100</v>
      </c>
      <c r="N54" s="7">
        <f t="shared" si="1"/>
        <v>100</v>
      </c>
      <c r="O54" s="8" t="str">
        <f>IF(COUNTA(A54),IF(ISERROR(VLOOKUP(I54+X54,計算!$A$16:$B$219,2)),"",VLOOKUP(I54+X54,計算!$A$16:$B$219,2)),"")</f>
        <v/>
      </c>
      <c r="P54" s="6">
        <f t="shared" si="11"/>
        <v>100</v>
      </c>
      <c r="Q54" s="7">
        <f t="shared" si="7"/>
        <v>100</v>
      </c>
      <c r="R54" s="8" t="str">
        <f>IF(COUNTA(A54),IF(ISERROR(VLOOKUP(J54+X54,計算!$A$16:$B$219,2)),"",VLOOKUP(J54+X54,計算!$A$16:$B$219,2)),"")</f>
        <v/>
      </c>
      <c r="S54" s="6">
        <f t="shared" si="12"/>
        <v>100</v>
      </c>
      <c r="T54" s="7">
        <f t="shared" si="8"/>
        <v>100</v>
      </c>
      <c r="U54" s="8" t="str">
        <f>IF(COUNTA(A54),IF(ISERROR(VLOOKUP(K54+X54,計算!$A$16:$B$219,2)),"",VLOOKUP(K54+X54,計算!$A$16:$B$219,2)),"")</f>
        <v/>
      </c>
      <c r="V54" s="12" t="str">
        <f>IF(COUNTA(A54),IF(ISERROR(VLOOKUP(MIN(I54,J54,K54)+X54,計算!$A$16:$B$219,2)),"",VLOOKUP(MIN(I54,J54,K54)+X54,計算!$A$16:$B$219,2)),"")</f>
        <v/>
      </c>
      <c r="W54" s="13">
        <f t="shared" si="9"/>
        <v>0</v>
      </c>
      <c r="X54" s="13">
        <v>400</v>
      </c>
    </row>
    <row r="55" spans="1:24" x14ac:dyDescent="0.2">
      <c r="A55" s="11"/>
      <c r="B55" s="34"/>
      <c r="C55" s="11"/>
      <c r="D55" s="11"/>
      <c r="E55" s="11"/>
      <c r="F55" s="11"/>
      <c r="G55" s="11"/>
      <c r="H55" s="53" t="s">
        <v>63</v>
      </c>
      <c r="I55" s="11"/>
      <c r="J55" s="11"/>
      <c r="K55" s="11"/>
      <c r="L55" s="9">
        <f t="shared" si="6"/>
        <v>0</v>
      </c>
      <c r="M55" s="6">
        <f t="shared" si="10"/>
        <v>100</v>
      </c>
      <c r="N55" s="7">
        <f t="shared" si="1"/>
        <v>100</v>
      </c>
      <c r="O55" s="8" t="str">
        <f>IF(COUNTA(A55),IF(ISERROR(VLOOKUP(I55+X55,計算!$A$16:$B$219,2)),"",VLOOKUP(I55+X55,計算!$A$16:$B$219,2)),"")</f>
        <v/>
      </c>
      <c r="P55" s="6">
        <f t="shared" si="11"/>
        <v>100</v>
      </c>
      <c r="Q55" s="7">
        <f t="shared" si="7"/>
        <v>100</v>
      </c>
      <c r="R55" s="8" t="str">
        <f>IF(COUNTA(A55),IF(ISERROR(VLOOKUP(J55+X55,計算!$A$16:$B$219,2)),"",VLOOKUP(J55+X55,計算!$A$16:$B$219,2)),"")</f>
        <v/>
      </c>
      <c r="S55" s="6">
        <f t="shared" si="12"/>
        <v>100</v>
      </c>
      <c r="T55" s="7">
        <f t="shared" si="8"/>
        <v>100</v>
      </c>
      <c r="U55" s="8" t="str">
        <f>IF(COUNTA(A55),IF(ISERROR(VLOOKUP(K55+X55,計算!$A$16:$B$219,2)),"",VLOOKUP(K55+X55,計算!$A$16:$B$219,2)),"")</f>
        <v/>
      </c>
      <c r="V55" s="12" t="str">
        <f>IF(COUNTA(A55),IF(ISERROR(VLOOKUP(MIN(I55,J55,K55)+X55,計算!$A$16:$B$219,2)),"",VLOOKUP(MIN(I55,J55,K55)+X55,計算!$A$16:$B$219,2)),"")</f>
        <v/>
      </c>
      <c r="W55" s="13">
        <f t="shared" si="9"/>
        <v>0</v>
      </c>
      <c r="X55" s="13">
        <v>400</v>
      </c>
    </row>
    <row r="56" spans="1:24" x14ac:dyDescent="0.2">
      <c r="A56" s="11"/>
      <c r="B56" s="34"/>
      <c r="C56" s="11"/>
      <c r="D56" s="11"/>
      <c r="E56" s="11"/>
      <c r="F56" s="11"/>
      <c r="G56" s="11"/>
      <c r="H56" s="53" t="s">
        <v>63</v>
      </c>
      <c r="I56" s="11"/>
      <c r="J56" s="11"/>
      <c r="K56" s="11"/>
      <c r="L56" s="9">
        <f t="shared" si="6"/>
        <v>0</v>
      </c>
      <c r="M56" s="6">
        <f t="shared" si="10"/>
        <v>100</v>
      </c>
      <c r="N56" s="7">
        <f t="shared" si="1"/>
        <v>100</v>
      </c>
      <c r="O56" s="8" t="str">
        <f>IF(COUNTA(A56),IF(ISERROR(VLOOKUP(I56+X56,計算!$A$16:$B$219,2)),"",VLOOKUP(I56+X56,計算!$A$16:$B$219,2)),"")</f>
        <v/>
      </c>
      <c r="P56" s="6">
        <f t="shared" si="11"/>
        <v>100</v>
      </c>
      <c r="Q56" s="7">
        <f t="shared" si="7"/>
        <v>100</v>
      </c>
      <c r="R56" s="8" t="str">
        <f>IF(COUNTA(A56),IF(ISERROR(VLOOKUP(J56+X56,計算!$A$16:$B$219,2)),"",VLOOKUP(J56+X56,計算!$A$16:$B$219,2)),"")</f>
        <v/>
      </c>
      <c r="S56" s="6">
        <f t="shared" si="12"/>
        <v>100</v>
      </c>
      <c r="T56" s="7">
        <f t="shared" si="8"/>
        <v>100</v>
      </c>
      <c r="U56" s="8" t="str">
        <f>IF(COUNTA(A56),IF(ISERROR(VLOOKUP(K56+X56,計算!$A$16:$B$219,2)),"",VLOOKUP(K56+X56,計算!$A$16:$B$219,2)),"")</f>
        <v/>
      </c>
      <c r="V56" s="12" t="str">
        <f>IF(COUNTA(A56),IF(ISERROR(VLOOKUP(MIN(I56,J56,K56)+X56,計算!$A$16:$B$219,2)),"",VLOOKUP(MIN(I56,J56,K56)+X56,計算!$A$16:$B$219,2)),"")</f>
        <v/>
      </c>
      <c r="W56" s="13">
        <f t="shared" si="9"/>
        <v>0</v>
      </c>
      <c r="X56" s="13">
        <v>400</v>
      </c>
    </row>
    <row r="57" spans="1:24" x14ac:dyDescent="0.2">
      <c r="A57" s="11"/>
      <c r="B57" s="34"/>
      <c r="C57" s="11"/>
      <c r="D57" s="11"/>
      <c r="E57" s="11"/>
      <c r="F57" s="11"/>
      <c r="G57" s="11"/>
      <c r="H57" s="53" t="s">
        <v>63</v>
      </c>
      <c r="I57" s="11"/>
      <c r="J57" s="11"/>
      <c r="K57" s="11"/>
      <c r="L57" s="9">
        <f t="shared" si="6"/>
        <v>0</v>
      </c>
      <c r="M57" s="6">
        <f t="shared" si="10"/>
        <v>100</v>
      </c>
      <c r="N57" s="7">
        <f t="shared" si="1"/>
        <v>100</v>
      </c>
      <c r="O57" s="8" t="str">
        <f>IF(COUNTA(A57),IF(ISERROR(VLOOKUP(I57+X57,計算!$A$16:$B$219,2)),"",VLOOKUP(I57+X57,計算!$A$16:$B$219,2)),"")</f>
        <v/>
      </c>
      <c r="P57" s="6">
        <f t="shared" si="11"/>
        <v>100</v>
      </c>
      <c r="Q57" s="7">
        <f t="shared" si="7"/>
        <v>100</v>
      </c>
      <c r="R57" s="8" t="str">
        <f>IF(COUNTA(A57),IF(ISERROR(VLOOKUP(J57+X57,計算!$A$16:$B$219,2)),"",VLOOKUP(J57+X57,計算!$A$16:$B$219,2)),"")</f>
        <v/>
      </c>
      <c r="S57" s="6">
        <f t="shared" si="12"/>
        <v>100</v>
      </c>
      <c r="T57" s="7">
        <f t="shared" si="8"/>
        <v>100</v>
      </c>
      <c r="U57" s="8" t="str">
        <f>IF(COUNTA(A57),IF(ISERROR(VLOOKUP(K57+X57,計算!$A$16:$B$219,2)),"",VLOOKUP(K57+X57,計算!$A$16:$B$219,2)),"")</f>
        <v/>
      </c>
      <c r="V57" s="12" t="str">
        <f>IF(COUNTA(A57),IF(ISERROR(VLOOKUP(MIN(I57,J57,K57)+X57,計算!$A$16:$B$219,2)),"",VLOOKUP(MIN(I57,J57,K57)+X57,計算!$A$16:$B$219,2)),"")</f>
        <v/>
      </c>
      <c r="W57" s="13">
        <f t="shared" si="9"/>
        <v>0</v>
      </c>
      <c r="X57" s="13">
        <v>400</v>
      </c>
    </row>
    <row r="58" spans="1:24" x14ac:dyDescent="0.2">
      <c r="A58" s="11"/>
      <c r="B58" s="34"/>
      <c r="C58" s="11"/>
      <c r="D58" s="11"/>
      <c r="E58" s="11"/>
      <c r="F58" s="11"/>
      <c r="G58" s="11"/>
      <c r="H58" s="53" t="s">
        <v>63</v>
      </c>
      <c r="I58" s="11"/>
      <c r="J58" s="11"/>
      <c r="K58" s="11"/>
      <c r="L58" s="9">
        <f t="shared" si="6"/>
        <v>0</v>
      </c>
      <c r="M58" s="6">
        <f t="shared" si="10"/>
        <v>100</v>
      </c>
      <c r="N58" s="7">
        <f t="shared" si="1"/>
        <v>100</v>
      </c>
      <c r="O58" s="8" t="str">
        <f>IF(COUNTA(A58),IF(ISERROR(VLOOKUP(I58+X58,計算!$A$16:$B$219,2)),"",VLOOKUP(I58+X58,計算!$A$16:$B$219,2)),"")</f>
        <v/>
      </c>
      <c r="P58" s="6">
        <f t="shared" si="11"/>
        <v>100</v>
      </c>
      <c r="Q58" s="7">
        <f t="shared" si="7"/>
        <v>100</v>
      </c>
      <c r="R58" s="8" t="str">
        <f>IF(COUNTA(A58),IF(ISERROR(VLOOKUP(J58+X58,計算!$A$16:$B$219,2)),"",VLOOKUP(J58+X58,計算!$A$16:$B$219,2)),"")</f>
        <v/>
      </c>
      <c r="S58" s="6">
        <f t="shared" si="12"/>
        <v>100</v>
      </c>
      <c r="T58" s="7">
        <f t="shared" si="8"/>
        <v>100</v>
      </c>
      <c r="U58" s="8" t="str">
        <f>IF(COUNTA(A58),IF(ISERROR(VLOOKUP(K58+X58,計算!$A$16:$B$219,2)),"",VLOOKUP(K58+X58,計算!$A$16:$B$219,2)),"")</f>
        <v/>
      </c>
      <c r="V58" s="12" t="str">
        <f>IF(COUNTA(A58),IF(ISERROR(VLOOKUP(MIN(I58,J58,K58)+X58,計算!$A$16:$B$219,2)),"",VLOOKUP(MIN(I58,J58,K58)+X58,計算!$A$16:$B$219,2)),"")</f>
        <v/>
      </c>
      <c r="W58" s="13">
        <f t="shared" si="9"/>
        <v>0</v>
      </c>
      <c r="X58" s="13">
        <v>400</v>
      </c>
    </row>
    <row r="59" spans="1:24" x14ac:dyDescent="0.2">
      <c r="A59" s="11"/>
      <c r="B59" s="34"/>
      <c r="C59" s="11"/>
      <c r="D59" s="11"/>
      <c r="E59" s="11"/>
      <c r="F59" s="11"/>
      <c r="G59" s="11"/>
      <c r="H59" s="53" t="s">
        <v>63</v>
      </c>
      <c r="I59" s="11"/>
      <c r="J59" s="11"/>
      <c r="K59" s="11"/>
      <c r="L59" s="9">
        <f t="shared" si="6"/>
        <v>0</v>
      </c>
      <c r="M59" s="6">
        <f t="shared" si="10"/>
        <v>100</v>
      </c>
      <c r="N59" s="7">
        <f t="shared" si="1"/>
        <v>100</v>
      </c>
      <c r="O59" s="8" t="str">
        <f>IF(COUNTA(A59),IF(ISERROR(VLOOKUP(I59+X59,計算!$A$16:$B$219,2)),"",VLOOKUP(I59+X59,計算!$A$16:$B$219,2)),"")</f>
        <v/>
      </c>
      <c r="P59" s="6">
        <f t="shared" si="11"/>
        <v>100</v>
      </c>
      <c r="Q59" s="7">
        <f t="shared" si="7"/>
        <v>100</v>
      </c>
      <c r="R59" s="8" t="str">
        <f>IF(COUNTA(A59),IF(ISERROR(VLOOKUP(J59+X59,計算!$A$16:$B$219,2)),"",VLOOKUP(J59+X59,計算!$A$16:$B$219,2)),"")</f>
        <v/>
      </c>
      <c r="S59" s="6">
        <f t="shared" si="12"/>
        <v>100</v>
      </c>
      <c r="T59" s="7">
        <f t="shared" si="8"/>
        <v>100</v>
      </c>
      <c r="U59" s="8" t="str">
        <f>IF(COUNTA(A59),IF(ISERROR(VLOOKUP(K59+X59,計算!$A$16:$B$219,2)),"",VLOOKUP(K59+X59,計算!$A$16:$B$219,2)),"")</f>
        <v/>
      </c>
      <c r="V59" s="12" t="str">
        <f>IF(COUNTA(A59),IF(ISERROR(VLOOKUP(MIN(I59,J59,K59)+X59,計算!$A$16:$B$219,2)),"",VLOOKUP(MIN(I59,J59,K59)+X59,計算!$A$16:$B$219,2)),"")</f>
        <v/>
      </c>
      <c r="W59" s="13">
        <f t="shared" si="9"/>
        <v>0</v>
      </c>
      <c r="X59" s="13">
        <v>400</v>
      </c>
    </row>
    <row r="60" spans="1:24" x14ac:dyDescent="0.2">
      <c r="A60" s="11"/>
      <c r="B60" s="34"/>
      <c r="C60" s="11"/>
      <c r="D60" s="11"/>
      <c r="E60" s="11"/>
      <c r="F60" s="11"/>
      <c r="G60" s="11"/>
      <c r="H60" s="53" t="s">
        <v>63</v>
      </c>
      <c r="I60" s="11"/>
      <c r="J60" s="11"/>
      <c r="K60" s="11"/>
      <c r="L60" s="9">
        <f t="shared" si="6"/>
        <v>0</v>
      </c>
      <c r="M60" s="6">
        <f t="shared" si="10"/>
        <v>100</v>
      </c>
      <c r="N60" s="7">
        <f t="shared" si="1"/>
        <v>100</v>
      </c>
      <c r="O60" s="8" t="str">
        <f>IF(COUNTA(A60),IF(ISERROR(VLOOKUP(I60+X60,計算!$A$16:$B$219,2)),"",VLOOKUP(I60+X60,計算!$A$16:$B$219,2)),"")</f>
        <v/>
      </c>
      <c r="P60" s="6">
        <f t="shared" si="11"/>
        <v>100</v>
      </c>
      <c r="Q60" s="7">
        <f t="shared" si="7"/>
        <v>100</v>
      </c>
      <c r="R60" s="8" t="str">
        <f>IF(COUNTA(A60),IF(ISERROR(VLOOKUP(J60+X60,計算!$A$16:$B$219,2)),"",VLOOKUP(J60+X60,計算!$A$16:$B$219,2)),"")</f>
        <v/>
      </c>
      <c r="S60" s="6">
        <f t="shared" si="12"/>
        <v>100</v>
      </c>
      <c r="T60" s="7">
        <f t="shared" si="8"/>
        <v>100</v>
      </c>
      <c r="U60" s="8" t="str">
        <f>IF(COUNTA(A60),IF(ISERROR(VLOOKUP(K60+X60,計算!$A$16:$B$219,2)),"",VLOOKUP(K60+X60,計算!$A$16:$B$219,2)),"")</f>
        <v/>
      </c>
      <c r="V60" s="12" t="str">
        <f>IF(COUNTA(A60),IF(ISERROR(VLOOKUP(MIN(I60,J60,K60)+X60,計算!$A$16:$B$219,2)),"",VLOOKUP(MIN(I60,J60,K60)+X60,計算!$A$16:$B$219,2)),"")</f>
        <v/>
      </c>
      <c r="W60" s="13">
        <f t="shared" si="9"/>
        <v>0</v>
      </c>
      <c r="X60" s="13">
        <v>400</v>
      </c>
    </row>
    <row r="61" spans="1:24" x14ac:dyDescent="0.2">
      <c r="A61" s="11"/>
      <c r="B61" s="34"/>
      <c r="C61" s="11"/>
      <c r="D61" s="11"/>
      <c r="E61" s="11"/>
      <c r="F61" s="11"/>
      <c r="G61" s="11"/>
      <c r="H61" s="53" t="s">
        <v>63</v>
      </c>
      <c r="I61" s="11"/>
      <c r="J61" s="11"/>
      <c r="K61" s="11"/>
      <c r="L61" s="9">
        <f t="shared" si="6"/>
        <v>0</v>
      </c>
      <c r="M61" s="6">
        <f t="shared" si="10"/>
        <v>100</v>
      </c>
      <c r="N61" s="7">
        <f t="shared" si="1"/>
        <v>100</v>
      </c>
      <c r="O61" s="8" t="str">
        <f>IF(COUNTA(A61),IF(ISERROR(VLOOKUP(I61+X61,計算!$A$16:$B$219,2)),"",VLOOKUP(I61+X61,計算!$A$16:$B$219,2)),"")</f>
        <v/>
      </c>
      <c r="P61" s="6">
        <f t="shared" si="11"/>
        <v>100</v>
      </c>
      <c r="Q61" s="7">
        <f t="shared" si="7"/>
        <v>100</v>
      </c>
      <c r="R61" s="8" t="str">
        <f>IF(COUNTA(A61),IF(ISERROR(VLOOKUP(J61+X61,計算!$A$16:$B$219,2)),"",VLOOKUP(J61+X61,計算!$A$16:$B$219,2)),"")</f>
        <v/>
      </c>
      <c r="S61" s="6">
        <f t="shared" si="12"/>
        <v>100</v>
      </c>
      <c r="T61" s="7">
        <f t="shared" si="8"/>
        <v>100</v>
      </c>
      <c r="U61" s="8" t="str">
        <f>IF(COUNTA(A61),IF(ISERROR(VLOOKUP(K61+X61,計算!$A$16:$B$219,2)),"",VLOOKUP(K61+X61,計算!$A$16:$B$219,2)),"")</f>
        <v/>
      </c>
      <c r="V61" s="12" t="str">
        <f>IF(COUNTA(A61),IF(ISERROR(VLOOKUP(MIN(I61,J61,K61)+X61,計算!$A$16:$B$219,2)),"",VLOOKUP(MIN(I61,J61,K61)+X61,計算!$A$16:$B$219,2)),"")</f>
        <v/>
      </c>
      <c r="W61" s="13">
        <f t="shared" si="9"/>
        <v>0</v>
      </c>
      <c r="X61" s="13">
        <v>400</v>
      </c>
    </row>
    <row r="62" spans="1:24" x14ac:dyDescent="0.2">
      <c r="A62" s="11"/>
      <c r="B62" s="34"/>
      <c r="C62" s="11"/>
      <c r="D62" s="11"/>
      <c r="E62" s="11"/>
      <c r="F62" s="11"/>
      <c r="G62" s="11"/>
      <c r="H62" s="53" t="s">
        <v>63</v>
      </c>
      <c r="I62" s="11"/>
      <c r="J62" s="11"/>
      <c r="K62" s="11"/>
      <c r="L62" s="9">
        <f t="shared" si="6"/>
        <v>0</v>
      </c>
      <c r="M62" s="6">
        <f t="shared" si="10"/>
        <v>100</v>
      </c>
      <c r="N62" s="7">
        <f t="shared" si="1"/>
        <v>100</v>
      </c>
      <c r="O62" s="8" t="str">
        <f>IF(COUNTA(A62),IF(ISERROR(VLOOKUP(I62+X62,計算!$A$16:$B$219,2)),"",VLOOKUP(I62+X62,計算!$A$16:$B$219,2)),"")</f>
        <v/>
      </c>
      <c r="P62" s="6">
        <f t="shared" si="11"/>
        <v>100</v>
      </c>
      <c r="Q62" s="7">
        <f t="shared" si="7"/>
        <v>100</v>
      </c>
      <c r="R62" s="8" t="str">
        <f>IF(COUNTA(A62),IF(ISERROR(VLOOKUP(J62+X62,計算!$A$16:$B$219,2)),"",VLOOKUP(J62+X62,計算!$A$16:$B$219,2)),"")</f>
        <v/>
      </c>
      <c r="S62" s="6">
        <f t="shared" si="12"/>
        <v>100</v>
      </c>
      <c r="T62" s="7">
        <f t="shared" si="8"/>
        <v>100</v>
      </c>
      <c r="U62" s="8" t="str">
        <f>IF(COUNTA(A62),IF(ISERROR(VLOOKUP(K62+X62,計算!$A$16:$B$219,2)),"",VLOOKUP(K62+X62,計算!$A$16:$B$219,2)),"")</f>
        <v/>
      </c>
      <c r="V62" s="12" t="str">
        <f>IF(COUNTA(A62),IF(ISERROR(VLOOKUP(MIN(I62,J62,K62)+X62,計算!$A$16:$B$219,2)),"",VLOOKUP(MIN(I62,J62,K62)+X62,計算!$A$16:$B$219,2)),"")</f>
        <v/>
      </c>
      <c r="W62" s="13">
        <f t="shared" si="9"/>
        <v>0</v>
      </c>
      <c r="X62" s="13">
        <v>400</v>
      </c>
    </row>
    <row r="63" spans="1:24" x14ac:dyDescent="0.2">
      <c r="A63" s="11"/>
      <c r="B63" s="34"/>
      <c r="C63" s="11"/>
      <c r="D63" s="11"/>
      <c r="E63" s="11"/>
      <c r="F63" s="11"/>
      <c r="G63" s="11"/>
      <c r="H63" s="53" t="s">
        <v>63</v>
      </c>
      <c r="I63" s="11"/>
      <c r="J63" s="11"/>
      <c r="K63" s="11"/>
      <c r="L63" s="9">
        <f t="shared" si="6"/>
        <v>0</v>
      </c>
      <c r="M63" s="6">
        <f t="shared" si="10"/>
        <v>100</v>
      </c>
      <c r="N63" s="7">
        <f t="shared" si="1"/>
        <v>100</v>
      </c>
      <c r="O63" s="8" t="str">
        <f>IF(COUNTA(A63),IF(ISERROR(VLOOKUP(I63+X63,計算!$A$16:$B$219,2)),"",VLOOKUP(I63+X63,計算!$A$16:$B$219,2)),"")</f>
        <v/>
      </c>
      <c r="P63" s="6">
        <f t="shared" si="11"/>
        <v>100</v>
      </c>
      <c r="Q63" s="7">
        <f t="shared" si="7"/>
        <v>100</v>
      </c>
      <c r="R63" s="8" t="str">
        <f>IF(COUNTA(A63),IF(ISERROR(VLOOKUP(J63+X63,計算!$A$16:$B$219,2)),"",VLOOKUP(J63+X63,計算!$A$16:$B$219,2)),"")</f>
        <v/>
      </c>
      <c r="S63" s="6">
        <f t="shared" si="12"/>
        <v>100</v>
      </c>
      <c r="T63" s="7">
        <f t="shared" si="8"/>
        <v>100</v>
      </c>
      <c r="U63" s="8" t="str">
        <f>IF(COUNTA(A63),IF(ISERROR(VLOOKUP(K63+X63,計算!$A$16:$B$219,2)),"",VLOOKUP(K63+X63,計算!$A$16:$B$219,2)),"")</f>
        <v/>
      </c>
      <c r="V63" s="12" t="str">
        <f>IF(COUNTA(A63),IF(ISERROR(VLOOKUP(MIN(I63,J63,K63)+X63,計算!$A$16:$B$219,2)),"",VLOOKUP(MIN(I63,J63,K63)+X63,計算!$A$16:$B$219,2)),"")</f>
        <v/>
      </c>
      <c r="W63" s="13">
        <f t="shared" si="9"/>
        <v>0</v>
      </c>
      <c r="X63" s="13">
        <v>400</v>
      </c>
    </row>
    <row r="64" spans="1:24" x14ac:dyDescent="0.2">
      <c r="A64" s="11"/>
      <c r="B64" s="34"/>
      <c r="C64" s="11"/>
      <c r="D64" s="11"/>
      <c r="E64" s="11"/>
      <c r="F64" s="11"/>
      <c r="G64" s="11"/>
      <c r="H64" s="53" t="s">
        <v>63</v>
      </c>
      <c r="I64" s="11"/>
      <c r="J64" s="11"/>
      <c r="K64" s="11"/>
      <c r="L64" s="9">
        <f t="shared" si="6"/>
        <v>0</v>
      </c>
      <c r="M64" s="6">
        <f t="shared" si="10"/>
        <v>100</v>
      </c>
      <c r="N64" s="7">
        <f t="shared" si="1"/>
        <v>100</v>
      </c>
      <c r="O64" s="8" t="str">
        <f>IF(COUNTA(A64),IF(ISERROR(VLOOKUP(I64+X64,計算!$A$16:$B$219,2)),"",VLOOKUP(I64+X64,計算!$A$16:$B$219,2)),"")</f>
        <v/>
      </c>
      <c r="P64" s="6">
        <f t="shared" si="11"/>
        <v>100</v>
      </c>
      <c r="Q64" s="7">
        <f t="shared" si="7"/>
        <v>100</v>
      </c>
      <c r="R64" s="8" t="str">
        <f>IF(COUNTA(A64),IF(ISERROR(VLOOKUP(J64+X64,計算!$A$16:$B$219,2)),"",VLOOKUP(J64+X64,計算!$A$16:$B$219,2)),"")</f>
        <v/>
      </c>
      <c r="S64" s="6">
        <f t="shared" si="12"/>
        <v>100</v>
      </c>
      <c r="T64" s="7">
        <f t="shared" si="8"/>
        <v>100</v>
      </c>
      <c r="U64" s="8" t="str">
        <f>IF(COUNTA(A64),IF(ISERROR(VLOOKUP(K64+X64,計算!$A$16:$B$219,2)),"",VLOOKUP(K64+X64,計算!$A$16:$B$219,2)),"")</f>
        <v/>
      </c>
      <c r="V64" s="12" t="str">
        <f>IF(COUNTA(A64),IF(ISERROR(VLOOKUP(MIN(I64,J64,K64)+X64,計算!$A$16:$B$219,2)),"",VLOOKUP(MIN(I64,J64,K64)+X64,計算!$A$16:$B$219,2)),"")</f>
        <v/>
      </c>
      <c r="W64" s="13">
        <f t="shared" si="9"/>
        <v>0</v>
      </c>
      <c r="X64" s="13">
        <v>400</v>
      </c>
    </row>
    <row r="65" spans="1:24" x14ac:dyDescent="0.2">
      <c r="A65" s="11"/>
      <c r="B65" s="34"/>
      <c r="C65" s="11"/>
      <c r="D65" s="11"/>
      <c r="E65" s="11"/>
      <c r="F65" s="11"/>
      <c r="G65" s="11"/>
      <c r="H65" s="53" t="s">
        <v>63</v>
      </c>
      <c r="I65" s="11"/>
      <c r="J65" s="11"/>
      <c r="K65" s="11"/>
      <c r="L65" s="9">
        <f t="shared" si="6"/>
        <v>0</v>
      </c>
      <c r="M65" s="6">
        <f t="shared" si="10"/>
        <v>100</v>
      </c>
      <c r="N65" s="7">
        <f t="shared" si="1"/>
        <v>100</v>
      </c>
      <c r="O65" s="8" t="str">
        <f>IF(COUNTA(A65),IF(ISERROR(VLOOKUP(I65+X65,計算!$A$16:$B$219,2)),"",VLOOKUP(I65+X65,計算!$A$16:$B$219,2)),"")</f>
        <v/>
      </c>
      <c r="P65" s="6">
        <f t="shared" si="11"/>
        <v>100</v>
      </c>
      <c r="Q65" s="7">
        <f t="shared" si="7"/>
        <v>100</v>
      </c>
      <c r="R65" s="8" t="str">
        <f>IF(COUNTA(A65),IF(ISERROR(VLOOKUP(J65+X65,計算!$A$16:$B$219,2)),"",VLOOKUP(J65+X65,計算!$A$16:$B$219,2)),"")</f>
        <v/>
      </c>
      <c r="S65" s="6">
        <f t="shared" si="12"/>
        <v>100</v>
      </c>
      <c r="T65" s="7">
        <f t="shared" si="8"/>
        <v>100</v>
      </c>
      <c r="U65" s="8" t="str">
        <f>IF(COUNTA(A65),IF(ISERROR(VLOOKUP(K65+X65,計算!$A$16:$B$219,2)),"",VLOOKUP(K65+X65,計算!$A$16:$B$219,2)),"")</f>
        <v/>
      </c>
      <c r="V65" s="12" t="str">
        <f>IF(COUNTA(A65),IF(ISERROR(VLOOKUP(MIN(I65,J65,K65)+X65,計算!$A$16:$B$219,2)),"",VLOOKUP(MIN(I65,J65,K65)+X65,計算!$A$16:$B$219,2)),"")</f>
        <v/>
      </c>
      <c r="W65" s="13">
        <f t="shared" si="9"/>
        <v>0</v>
      </c>
      <c r="X65" s="13">
        <v>400</v>
      </c>
    </row>
    <row r="66" spans="1:24" x14ac:dyDescent="0.2">
      <c r="A66" s="11"/>
      <c r="B66" s="34"/>
      <c r="C66" s="11"/>
      <c r="D66" s="11"/>
      <c r="E66" s="11"/>
      <c r="F66" s="11"/>
      <c r="G66" s="11"/>
      <c r="H66" s="53" t="s">
        <v>63</v>
      </c>
      <c r="I66" s="11"/>
      <c r="J66" s="11"/>
      <c r="K66" s="11"/>
      <c r="L66" s="9">
        <f t="shared" si="6"/>
        <v>0</v>
      </c>
      <c r="M66" s="6">
        <f t="shared" si="10"/>
        <v>100</v>
      </c>
      <c r="N66" s="7">
        <f t="shared" si="1"/>
        <v>100</v>
      </c>
      <c r="O66" s="8" t="str">
        <f>IF(COUNTA(A66),IF(ISERROR(VLOOKUP(I66+X66,計算!$A$16:$B$219,2)),"",VLOOKUP(I66+X66,計算!$A$16:$B$219,2)),"")</f>
        <v/>
      </c>
      <c r="P66" s="6">
        <f t="shared" si="11"/>
        <v>100</v>
      </c>
      <c r="Q66" s="7">
        <f t="shared" si="7"/>
        <v>100</v>
      </c>
      <c r="R66" s="8" t="str">
        <f>IF(COUNTA(A66),IF(ISERROR(VLOOKUP(J66+X66,計算!$A$16:$B$219,2)),"",VLOOKUP(J66+X66,計算!$A$16:$B$219,2)),"")</f>
        <v/>
      </c>
      <c r="S66" s="6">
        <f t="shared" si="12"/>
        <v>100</v>
      </c>
      <c r="T66" s="7">
        <f t="shared" si="8"/>
        <v>100</v>
      </c>
      <c r="U66" s="8" t="str">
        <f>IF(COUNTA(A66),IF(ISERROR(VLOOKUP(K66+X66,計算!$A$16:$B$219,2)),"",VLOOKUP(K66+X66,計算!$A$16:$B$219,2)),"")</f>
        <v/>
      </c>
      <c r="V66" s="12" t="str">
        <f>IF(COUNTA(A66),IF(ISERROR(VLOOKUP(MIN(I66,J66,K66)+X66,計算!$A$16:$B$219,2)),"",VLOOKUP(MIN(I66,J66,K66)+X66,計算!$A$16:$B$219,2)),"")</f>
        <v/>
      </c>
      <c r="W66" s="13">
        <f t="shared" si="9"/>
        <v>0</v>
      </c>
      <c r="X66" s="13">
        <v>400</v>
      </c>
    </row>
    <row r="67" spans="1:24" x14ac:dyDescent="0.2">
      <c r="A67" s="11"/>
      <c r="B67" s="34"/>
      <c r="C67" s="11"/>
      <c r="D67" s="11"/>
      <c r="E67" s="11"/>
      <c r="F67" s="11"/>
      <c r="G67" s="11"/>
      <c r="H67" s="53" t="s">
        <v>63</v>
      </c>
      <c r="I67" s="11"/>
      <c r="J67" s="11"/>
      <c r="K67" s="11"/>
      <c r="L67" s="9">
        <f t="shared" si="6"/>
        <v>0</v>
      </c>
      <c r="M67" s="6">
        <f t="shared" si="10"/>
        <v>100</v>
      </c>
      <c r="N67" s="7">
        <f t="shared" si="1"/>
        <v>100</v>
      </c>
      <c r="O67" s="8" t="str">
        <f>IF(COUNTA(A67),IF(ISERROR(VLOOKUP(I67+X67,計算!$A$16:$B$219,2)),"",VLOOKUP(I67+X67,計算!$A$16:$B$219,2)),"")</f>
        <v/>
      </c>
      <c r="P67" s="6">
        <f t="shared" si="11"/>
        <v>100</v>
      </c>
      <c r="Q67" s="7">
        <f t="shared" si="7"/>
        <v>100</v>
      </c>
      <c r="R67" s="8" t="str">
        <f>IF(COUNTA(A67),IF(ISERROR(VLOOKUP(J67+X67,計算!$A$16:$B$219,2)),"",VLOOKUP(J67+X67,計算!$A$16:$B$219,2)),"")</f>
        <v/>
      </c>
      <c r="S67" s="6">
        <f t="shared" si="12"/>
        <v>100</v>
      </c>
      <c r="T67" s="7">
        <f t="shared" si="8"/>
        <v>100</v>
      </c>
      <c r="U67" s="8" t="str">
        <f>IF(COUNTA(A67),IF(ISERROR(VLOOKUP(K67+X67,計算!$A$16:$B$219,2)),"",VLOOKUP(K67+X67,計算!$A$16:$B$219,2)),"")</f>
        <v/>
      </c>
      <c r="V67" s="12" t="str">
        <f>IF(COUNTA(A67),IF(ISERROR(VLOOKUP(MIN(I67,J67,K67)+X67,計算!$A$16:$B$219,2)),"",VLOOKUP(MIN(I67,J67,K67)+X67,計算!$A$16:$B$219,2)),"")</f>
        <v/>
      </c>
      <c r="W67" s="13">
        <f t="shared" si="9"/>
        <v>0</v>
      </c>
      <c r="X67" s="13">
        <v>400</v>
      </c>
    </row>
    <row r="68" spans="1:24" x14ac:dyDescent="0.2">
      <c r="A68" s="11"/>
      <c r="B68" s="34"/>
      <c r="C68" s="11"/>
      <c r="D68" s="11"/>
      <c r="E68" s="11"/>
      <c r="F68" s="11"/>
      <c r="G68" s="11"/>
      <c r="H68" s="53" t="s">
        <v>63</v>
      </c>
      <c r="I68" s="11"/>
      <c r="J68" s="11"/>
      <c r="K68" s="11"/>
      <c r="L68" s="9">
        <f t="shared" si="6"/>
        <v>0</v>
      </c>
      <c r="M68" s="6">
        <f t="shared" si="10"/>
        <v>100</v>
      </c>
      <c r="N68" s="7">
        <f t="shared" si="1"/>
        <v>100</v>
      </c>
      <c r="O68" s="8" t="str">
        <f>IF(COUNTA(A68),IF(ISERROR(VLOOKUP(I68+X68,計算!$A$16:$B$219,2)),"",VLOOKUP(I68+X68,計算!$A$16:$B$219,2)),"")</f>
        <v/>
      </c>
      <c r="P68" s="6">
        <f t="shared" si="11"/>
        <v>100</v>
      </c>
      <c r="Q68" s="7">
        <f t="shared" si="7"/>
        <v>100</v>
      </c>
      <c r="R68" s="8" t="str">
        <f>IF(COUNTA(A68),IF(ISERROR(VLOOKUP(J68+X68,計算!$A$16:$B$219,2)),"",VLOOKUP(J68+X68,計算!$A$16:$B$219,2)),"")</f>
        <v/>
      </c>
      <c r="S68" s="6">
        <f t="shared" si="12"/>
        <v>100</v>
      </c>
      <c r="T68" s="7">
        <f t="shared" si="8"/>
        <v>100</v>
      </c>
      <c r="U68" s="8" t="str">
        <f>IF(COUNTA(A68),IF(ISERROR(VLOOKUP(K68+X68,計算!$A$16:$B$219,2)),"",VLOOKUP(K68+X68,計算!$A$16:$B$219,2)),"")</f>
        <v/>
      </c>
      <c r="V68" s="12" t="str">
        <f>IF(COUNTA(A68),IF(ISERROR(VLOOKUP(MIN(I68,J68,K68)+X68,計算!$A$16:$B$219,2)),"",VLOOKUP(MIN(I68,J68,K68)+X68,計算!$A$16:$B$219,2)),"")</f>
        <v/>
      </c>
      <c r="W68" s="13">
        <f t="shared" si="9"/>
        <v>0</v>
      </c>
      <c r="X68" s="13">
        <v>400</v>
      </c>
    </row>
    <row r="69" spans="1:24" x14ac:dyDescent="0.2">
      <c r="A69" s="11"/>
      <c r="B69" s="34"/>
      <c r="C69" s="11"/>
      <c r="D69" s="11"/>
      <c r="E69" s="11"/>
      <c r="F69" s="11"/>
      <c r="G69" s="11"/>
      <c r="H69" s="53" t="s">
        <v>63</v>
      </c>
      <c r="I69" s="11"/>
      <c r="J69" s="11"/>
      <c r="K69" s="11"/>
      <c r="L69" s="9">
        <f t="shared" si="6"/>
        <v>0</v>
      </c>
      <c r="M69" s="6">
        <f t="shared" si="10"/>
        <v>100</v>
      </c>
      <c r="N69" s="7">
        <f t="shared" si="1"/>
        <v>100</v>
      </c>
      <c r="O69" s="8" t="str">
        <f>IF(COUNTA(A69),IF(ISERROR(VLOOKUP(I69+X69,計算!$A$16:$B$219,2)),"",VLOOKUP(I69+X69,計算!$A$16:$B$219,2)),"")</f>
        <v/>
      </c>
      <c r="P69" s="6">
        <f t="shared" si="11"/>
        <v>100</v>
      </c>
      <c r="Q69" s="7">
        <f t="shared" si="7"/>
        <v>100</v>
      </c>
      <c r="R69" s="8" t="str">
        <f>IF(COUNTA(A69),IF(ISERROR(VLOOKUP(J69+X69,計算!$A$16:$B$219,2)),"",VLOOKUP(J69+X69,計算!$A$16:$B$219,2)),"")</f>
        <v/>
      </c>
      <c r="S69" s="6">
        <f t="shared" si="12"/>
        <v>100</v>
      </c>
      <c r="T69" s="7">
        <f t="shared" si="8"/>
        <v>100</v>
      </c>
      <c r="U69" s="8" t="str">
        <f>IF(COUNTA(A69),IF(ISERROR(VLOOKUP(K69+X69,計算!$A$16:$B$219,2)),"",VLOOKUP(K69+X69,計算!$A$16:$B$219,2)),"")</f>
        <v/>
      </c>
      <c r="V69" s="12" t="str">
        <f>IF(COUNTA(A69),IF(ISERROR(VLOOKUP(MIN(I69,J69,K69)+X69,計算!$A$16:$B$219,2)),"",VLOOKUP(MIN(I69,J69,K69)+X69,計算!$A$16:$B$219,2)),"")</f>
        <v/>
      </c>
      <c r="W69" s="13">
        <f t="shared" si="9"/>
        <v>0</v>
      </c>
      <c r="X69" s="13">
        <v>400</v>
      </c>
    </row>
    <row r="70" spans="1:24" x14ac:dyDescent="0.2">
      <c r="A70" s="11"/>
      <c r="B70" s="34"/>
      <c r="C70" s="11"/>
      <c r="D70" s="11"/>
      <c r="E70" s="11"/>
      <c r="F70" s="11"/>
      <c r="G70" s="11"/>
      <c r="H70" s="53" t="s">
        <v>63</v>
      </c>
      <c r="I70" s="11"/>
      <c r="J70" s="11"/>
      <c r="K70" s="11"/>
      <c r="L70" s="9">
        <f t="shared" si="6"/>
        <v>0</v>
      </c>
      <c r="M70" s="6">
        <f t="shared" ref="M70:M101" si="13">I70+100</f>
        <v>100</v>
      </c>
      <c r="N70" s="7">
        <f t="shared" ref="N70:N133" si="14">IF(RIGHT(M70,1)="1",M70-1,IF(RIGHT(M70,1)="2",M70-2,IF(RIGHT(M70,1)="3",M70-3,IF(RIGHT(M70,1)="4",M70-4,IF(RIGHT(M70,1)="6",M70-1,IF(RIGHT(M70,1)="7",M70-2,IF(RIGHT(M70,1)="8",M70-3,IF(RIGHT(M70,1)="9",M70-4,M70))))))))</f>
        <v>100</v>
      </c>
      <c r="O70" s="8" t="str">
        <f>IF(COUNTA(A70),IF(ISERROR(VLOOKUP(I70+X70,計算!$A$16:$B$219,2)),"",VLOOKUP(I70+X70,計算!$A$16:$B$219,2)),"")</f>
        <v/>
      </c>
      <c r="P70" s="6">
        <f t="shared" ref="P70:P101" si="15">J70+100</f>
        <v>100</v>
      </c>
      <c r="Q70" s="7">
        <f t="shared" si="7"/>
        <v>100</v>
      </c>
      <c r="R70" s="8" t="str">
        <f>IF(COUNTA(A70),IF(ISERROR(VLOOKUP(J70+X70,計算!$A$16:$B$219,2)),"",VLOOKUP(J70+X70,計算!$A$16:$B$219,2)),"")</f>
        <v/>
      </c>
      <c r="S70" s="6">
        <f t="shared" ref="S70:S101" si="16">K70+100</f>
        <v>100</v>
      </c>
      <c r="T70" s="7">
        <f t="shared" si="8"/>
        <v>100</v>
      </c>
      <c r="U70" s="8" t="str">
        <f>IF(COUNTA(A70),IF(ISERROR(VLOOKUP(K70+X70,計算!$A$16:$B$219,2)),"",VLOOKUP(K70+X70,計算!$A$16:$B$219,2)),"")</f>
        <v/>
      </c>
      <c r="V70" s="12" t="str">
        <f>IF(COUNTA(A70),IF(ISERROR(VLOOKUP(MIN(I70,J70,K70)+X70,計算!$A$16:$B$219,2)),"",VLOOKUP(MIN(I70,J70,K70)+X70,計算!$A$16:$B$219,2)),"")</f>
        <v/>
      </c>
      <c r="W70" s="13">
        <f t="shared" si="9"/>
        <v>0</v>
      </c>
      <c r="X70" s="13">
        <v>400</v>
      </c>
    </row>
    <row r="71" spans="1:24" x14ac:dyDescent="0.2">
      <c r="A71" s="11"/>
      <c r="B71" s="34"/>
      <c r="C71" s="11"/>
      <c r="D71" s="11"/>
      <c r="E71" s="11"/>
      <c r="F71" s="11"/>
      <c r="G71" s="11"/>
      <c r="H71" s="53" t="s">
        <v>63</v>
      </c>
      <c r="I71" s="11"/>
      <c r="J71" s="11"/>
      <c r="K71" s="11"/>
      <c r="L71" s="9">
        <f t="shared" ref="L71:L134" si="17">I71+J71+K71</f>
        <v>0</v>
      </c>
      <c r="M71" s="6">
        <f t="shared" si="13"/>
        <v>100</v>
      </c>
      <c r="N71" s="7">
        <f t="shared" si="14"/>
        <v>100</v>
      </c>
      <c r="O71" s="8" t="str">
        <f>IF(COUNTA(A71),IF(ISERROR(VLOOKUP(I71+X71,計算!$A$16:$B$219,2)),"",VLOOKUP(I71+X71,計算!$A$16:$B$219,2)),"")</f>
        <v/>
      </c>
      <c r="P71" s="6">
        <f t="shared" si="15"/>
        <v>100</v>
      </c>
      <c r="Q71" s="7">
        <f t="shared" si="7"/>
        <v>100</v>
      </c>
      <c r="R71" s="8" t="str">
        <f>IF(COUNTA(A71),IF(ISERROR(VLOOKUP(J71+X71,計算!$A$16:$B$219,2)),"",VLOOKUP(J71+X71,計算!$A$16:$B$219,2)),"")</f>
        <v/>
      </c>
      <c r="S71" s="6">
        <f t="shared" si="16"/>
        <v>100</v>
      </c>
      <c r="T71" s="7">
        <f t="shared" si="8"/>
        <v>100</v>
      </c>
      <c r="U71" s="8" t="str">
        <f>IF(COUNTA(A71),IF(ISERROR(VLOOKUP(K71+X71,計算!$A$16:$B$219,2)),"",VLOOKUP(K71+X71,計算!$A$16:$B$219,2)),"")</f>
        <v/>
      </c>
      <c r="V71" s="12" t="str">
        <f>IF(COUNTA(A71),IF(ISERROR(VLOOKUP(MIN(I71,J71,K71)+X71,計算!$A$16:$B$219,2)),"",VLOOKUP(MIN(I71,J71,K71)+X71,計算!$A$16:$B$219,2)),"")</f>
        <v/>
      </c>
      <c r="W71" s="13">
        <f t="shared" si="9"/>
        <v>0</v>
      </c>
      <c r="X71" s="13">
        <v>400</v>
      </c>
    </row>
    <row r="72" spans="1:24" x14ac:dyDescent="0.2">
      <c r="A72" s="11"/>
      <c r="B72" s="34"/>
      <c r="C72" s="11"/>
      <c r="D72" s="11"/>
      <c r="E72" s="11"/>
      <c r="F72" s="11"/>
      <c r="G72" s="11"/>
      <c r="H72" s="53" t="s">
        <v>63</v>
      </c>
      <c r="I72" s="11"/>
      <c r="J72" s="11"/>
      <c r="K72" s="11"/>
      <c r="L72" s="9">
        <f t="shared" si="17"/>
        <v>0</v>
      </c>
      <c r="M72" s="6">
        <f t="shared" si="13"/>
        <v>100</v>
      </c>
      <c r="N72" s="7">
        <f t="shared" si="14"/>
        <v>100</v>
      </c>
      <c r="O72" s="8" t="str">
        <f>IF(COUNTA(A72),IF(ISERROR(VLOOKUP(I72+X72,計算!$A$16:$B$219,2)),"",VLOOKUP(I72+X72,計算!$A$16:$B$219,2)),"")</f>
        <v/>
      </c>
      <c r="P72" s="6">
        <f t="shared" si="15"/>
        <v>100</v>
      </c>
      <c r="Q72" s="7">
        <f t="shared" ref="Q72:Q135" si="18">IF(RIGHT(P72,1)="1",P72-1,IF(RIGHT(P72,1)="2",P72-2,IF(RIGHT(P72,1)="3",P72-3,IF(RIGHT(P72,1)="4",P72-4,IF(RIGHT(P72,1)="6",P72-1,IF(RIGHT(P72,1)="7",P72-2,IF(RIGHT(P72,1)="8",P72-3,IF(RIGHT(P72,1)="9",P72-4,P72))))))))</f>
        <v>100</v>
      </c>
      <c r="R72" s="8" t="str">
        <f>IF(COUNTA(A72),IF(ISERROR(VLOOKUP(J72+X72,計算!$A$16:$B$219,2)),"",VLOOKUP(J72+X72,計算!$A$16:$B$219,2)),"")</f>
        <v/>
      </c>
      <c r="S72" s="6">
        <f t="shared" si="16"/>
        <v>100</v>
      </c>
      <c r="T72" s="7">
        <f t="shared" ref="T72:T135" si="19">IF(RIGHT(S72,1)="1",S72-1,IF(RIGHT(S72,1)="2",S72-2,IF(RIGHT(S72,1)="3",S72-3,IF(RIGHT(S72,1)="4",S72-4,IF(RIGHT(S72,1)="6",S72-1,IF(RIGHT(S72,1)="7",S72-2,IF(RIGHT(S72,1)="8",S72-3,IF(RIGHT(S72,1)="9",S72-4,S72))))))))</f>
        <v>100</v>
      </c>
      <c r="U72" s="8" t="str">
        <f>IF(COUNTA(A72),IF(ISERROR(VLOOKUP(K72+X72,計算!$A$16:$B$219,2)),"",VLOOKUP(K72+X72,計算!$A$16:$B$219,2)),"")</f>
        <v/>
      </c>
      <c r="V72" s="12" t="str">
        <f>IF(COUNTA(A72),IF(ISERROR(VLOOKUP(MIN(I72,J72,K72)+X72,計算!$A$16:$B$219,2)),"",VLOOKUP(MIN(I72,J72,K72)+X72,計算!$A$16:$B$219,2)),"")</f>
        <v/>
      </c>
      <c r="W72" s="13">
        <f t="shared" ref="W72:W135" si="20">IF(H72="超上級",0,1)</f>
        <v>0</v>
      </c>
      <c r="X72" s="13">
        <v>400</v>
      </c>
    </row>
    <row r="73" spans="1:24" x14ac:dyDescent="0.2">
      <c r="A73" s="11"/>
      <c r="B73" s="34"/>
      <c r="C73" s="11"/>
      <c r="D73" s="11"/>
      <c r="E73" s="11"/>
      <c r="F73" s="11"/>
      <c r="G73" s="11"/>
      <c r="H73" s="53" t="s">
        <v>63</v>
      </c>
      <c r="I73" s="11"/>
      <c r="J73" s="11"/>
      <c r="K73" s="11"/>
      <c r="L73" s="9">
        <f t="shared" si="17"/>
        <v>0</v>
      </c>
      <c r="M73" s="6">
        <f t="shared" si="13"/>
        <v>100</v>
      </c>
      <c r="N73" s="7">
        <f t="shared" si="14"/>
        <v>100</v>
      </c>
      <c r="O73" s="8" t="str">
        <f>IF(COUNTA(A73),IF(ISERROR(VLOOKUP(I73+X73,計算!$A$16:$B$219,2)),"",VLOOKUP(I73+X73,計算!$A$16:$B$219,2)),"")</f>
        <v/>
      </c>
      <c r="P73" s="6">
        <f t="shared" si="15"/>
        <v>100</v>
      </c>
      <c r="Q73" s="7">
        <f t="shared" si="18"/>
        <v>100</v>
      </c>
      <c r="R73" s="8" t="str">
        <f>IF(COUNTA(A73),IF(ISERROR(VLOOKUP(J73+X73,計算!$A$16:$B$219,2)),"",VLOOKUP(J73+X73,計算!$A$16:$B$219,2)),"")</f>
        <v/>
      </c>
      <c r="S73" s="6">
        <f t="shared" si="16"/>
        <v>100</v>
      </c>
      <c r="T73" s="7">
        <f t="shared" si="19"/>
        <v>100</v>
      </c>
      <c r="U73" s="8" t="str">
        <f>IF(COUNTA(A73),IF(ISERROR(VLOOKUP(K73+X73,計算!$A$16:$B$219,2)),"",VLOOKUP(K73+X73,計算!$A$16:$B$219,2)),"")</f>
        <v/>
      </c>
      <c r="V73" s="12" t="str">
        <f>IF(COUNTA(A73),IF(ISERROR(VLOOKUP(MIN(I73,J73,K73)+X73,計算!$A$16:$B$219,2)),"",VLOOKUP(MIN(I73,J73,K73)+X73,計算!$A$16:$B$219,2)),"")</f>
        <v/>
      </c>
      <c r="W73" s="13">
        <f t="shared" si="20"/>
        <v>0</v>
      </c>
      <c r="X73" s="13">
        <v>400</v>
      </c>
    </row>
    <row r="74" spans="1:24" x14ac:dyDescent="0.2">
      <c r="A74" s="11"/>
      <c r="B74" s="34"/>
      <c r="C74" s="11"/>
      <c r="D74" s="11"/>
      <c r="E74" s="11"/>
      <c r="F74" s="11"/>
      <c r="G74" s="11"/>
      <c r="H74" s="53" t="s">
        <v>63</v>
      </c>
      <c r="I74" s="11"/>
      <c r="J74" s="11"/>
      <c r="K74" s="11"/>
      <c r="L74" s="9">
        <f t="shared" si="17"/>
        <v>0</v>
      </c>
      <c r="M74" s="6">
        <f t="shared" si="13"/>
        <v>100</v>
      </c>
      <c r="N74" s="7">
        <f t="shared" si="14"/>
        <v>100</v>
      </c>
      <c r="O74" s="8" t="str">
        <f>IF(COUNTA(A74),IF(ISERROR(VLOOKUP(I74+X74,計算!$A$16:$B$219,2)),"",VLOOKUP(I74+X74,計算!$A$16:$B$219,2)),"")</f>
        <v/>
      </c>
      <c r="P74" s="6">
        <f t="shared" si="15"/>
        <v>100</v>
      </c>
      <c r="Q74" s="7">
        <f t="shared" si="18"/>
        <v>100</v>
      </c>
      <c r="R74" s="8" t="str">
        <f>IF(COUNTA(A74),IF(ISERROR(VLOOKUP(J74+X74,計算!$A$16:$B$219,2)),"",VLOOKUP(J74+X74,計算!$A$16:$B$219,2)),"")</f>
        <v/>
      </c>
      <c r="S74" s="6">
        <f t="shared" si="16"/>
        <v>100</v>
      </c>
      <c r="T74" s="7">
        <f t="shared" si="19"/>
        <v>100</v>
      </c>
      <c r="U74" s="8" t="str">
        <f>IF(COUNTA(A74),IF(ISERROR(VLOOKUP(K74+X74,計算!$A$16:$B$219,2)),"",VLOOKUP(K74+X74,計算!$A$16:$B$219,2)),"")</f>
        <v/>
      </c>
      <c r="V74" s="12" t="str">
        <f>IF(COUNTA(A74),IF(ISERROR(VLOOKUP(MIN(I74,J74,K74)+X74,計算!$A$16:$B$219,2)),"",VLOOKUP(MIN(I74,J74,K74)+X74,計算!$A$16:$B$219,2)),"")</f>
        <v/>
      </c>
      <c r="W74" s="13">
        <f t="shared" si="20"/>
        <v>0</v>
      </c>
      <c r="X74" s="13">
        <v>400</v>
      </c>
    </row>
    <row r="75" spans="1:24" x14ac:dyDescent="0.2">
      <c r="A75" s="11"/>
      <c r="B75" s="34"/>
      <c r="C75" s="11"/>
      <c r="D75" s="11"/>
      <c r="E75" s="11"/>
      <c r="F75" s="11"/>
      <c r="G75" s="11"/>
      <c r="H75" s="53" t="s">
        <v>63</v>
      </c>
      <c r="I75" s="11"/>
      <c r="J75" s="11"/>
      <c r="K75" s="11"/>
      <c r="L75" s="9">
        <f t="shared" si="17"/>
        <v>0</v>
      </c>
      <c r="M75" s="6">
        <f t="shared" si="13"/>
        <v>100</v>
      </c>
      <c r="N75" s="7">
        <f t="shared" si="14"/>
        <v>100</v>
      </c>
      <c r="O75" s="8" t="str">
        <f>IF(COUNTA(A75),IF(ISERROR(VLOOKUP(I75+X75,計算!$A$16:$B$219,2)),"",VLOOKUP(I75+X75,計算!$A$16:$B$219,2)),"")</f>
        <v/>
      </c>
      <c r="P75" s="6">
        <f t="shared" si="15"/>
        <v>100</v>
      </c>
      <c r="Q75" s="7">
        <f t="shared" si="18"/>
        <v>100</v>
      </c>
      <c r="R75" s="8" t="str">
        <f>IF(COUNTA(A75),IF(ISERROR(VLOOKUP(J75+X75,計算!$A$16:$B$219,2)),"",VLOOKUP(J75+X75,計算!$A$16:$B$219,2)),"")</f>
        <v/>
      </c>
      <c r="S75" s="6">
        <f t="shared" si="16"/>
        <v>100</v>
      </c>
      <c r="T75" s="7">
        <f t="shared" si="19"/>
        <v>100</v>
      </c>
      <c r="U75" s="8" t="str">
        <f>IF(COUNTA(A75),IF(ISERROR(VLOOKUP(K75+X75,計算!$A$16:$B$219,2)),"",VLOOKUP(K75+X75,計算!$A$16:$B$219,2)),"")</f>
        <v/>
      </c>
      <c r="V75" s="12" t="str">
        <f>IF(COUNTA(A75),IF(ISERROR(VLOOKUP(MIN(I75,J75,K75)+X75,計算!$A$16:$B$219,2)),"",VLOOKUP(MIN(I75,J75,K75)+X75,計算!$A$16:$B$219,2)),"")</f>
        <v/>
      </c>
      <c r="W75" s="13">
        <f t="shared" si="20"/>
        <v>0</v>
      </c>
      <c r="X75" s="13">
        <v>400</v>
      </c>
    </row>
    <row r="76" spans="1:24" x14ac:dyDescent="0.2">
      <c r="A76" s="11"/>
      <c r="B76" s="34"/>
      <c r="C76" s="11"/>
      <c r="D76" s="11"/>
      <c r="E76" s="11"/>
      <c r="F76" s="11"/>
      <c r="G76" s="11"/>
      <c r="H76" s="53" t="s">
        <v>63</v>
      </c>
      <c r="I76" s="11"/>
      <c r="J76" s="11"/>
      <c r="K76" s="11"/>
      <c r="L76" s="9">
        <f t="shared" si="17"/>
        <v>0</v>
      </c>
      <c r="M76" s="6">
        <f t="shared" si="13"/>
        <v>100</v>
      </c>
      <c r="N76" s="7">
        <f t="shared" si="14"/>
        <v>100</v>
      </c>
      <c r="O76" s="8" t="str">
        <f>IF(COUNTA(A76),IF(ISERROR(VLOOKUP(I76+X76,計算!$A$16:$B$219,2)),"",VLOOKUP(I76+X76,計算!$A$16:$B$219,2)),"")</f>
        <v/>
      </c>
      <c r="P76" s="6">
        <f t="shared" si="15"/>
        <v>100</v>
      </c>
      <c r="Q76" s="7">
        <f t="shared" si="18"/>
        <v>100</v>
      </c>
      <c r="R76" s="8" t="str">
        <f>IF(COUNTA(A76),IF(ISERROR(VLOOKUP(J76+X76,計算!$A$16:$B$219,2)),"",VLOOKUP(J76+X76,計算!$A$16:$B$219,2)),"")</f>
        <v/>
      </c>
      <c r="S76" s="6">
        <f t="shared" si="16"/>
        <v>100</v>
      </c>
      <c r="T76" s="7">
        <f t="shared" si="19"/>
        <v>100</v>
      </c>
      <c r="U76" s="8" t="str">
        <f>IF(COUNTA(A76),IF(ISERROR(VLOOKUP(K76+X76,計算!$A$16:$B$219,2)),"",VLOOKUP(K76+X76,計算!$A$16:$B$219,2)),"")</f>
        <v/>
      </c>
      <c r="V76" s="12" t="str">
        <f>IF(COUNTA(A76),IF(ISERROR(VLOOKUP(MIN(I76,J76,K76)+X76,計算!$A$16:$B$219,2)),"",VLOOKUP(MIN(I76,J76,K76)+X76,計算!$A$16:$B$219,2)),"")</f>
        <v/>
      </c>
      <c r="W76" s="13">
        <f t="shared" si="20"/>
        <v>0</v>
      </c>
      <c r="X76" s="13">
        <v>400</v>
      </c>
    </row>
    <row r="77" spans="1:24" x14ac:dyDescent="0.2">
      <c r="A77" s="11"/>
      <c r="B77" s="34"/>
      <c r="C77" s="11"/>
      <c r="D77" s="11"/>
      <c r="E77" s="11"/>
      <c r="F77" s="11"/>
      <c r="G77" s="11"/>
      <c r="H77" s="53" t="s">
        <v>63</v>
      </c>
      <c r="I77" s="11"/>
      <c r="J77" s="11"/>
      <c r="K77" s="11"/>
      <c r="L77" s="9">
        <f t="shared" si="17"/>
        <v>0</v>
      </c>
      <c r="M77" s="6">
        <f t="shared" si="13"/>
        <v>100</v>
      </c>
      <c r="N77" s="7">
        <f t="shared" si="14"/>
        <v>100</v>
      </c>
      <c r="O77" s="8" t="str">
        <f>IF(COUNTA(A77),IF(ISERROR(VLOOKUP(I77+X77,計算!$A$16:$B$219,2)),"",VLOOKUP(I77+X77,計算!$A$16:$B$219,2)),"")</f>
        <v/>
      </c>
      <c r="P77" s="6">
        <f t="shared" si="15"/>
        <v>100</v>
      </c>
      <c r="Q77" s="7">
        <f t="shared" si="18"/>
        <v>100</v>
      </c>
      <c r="R77" s="8" t="str">
        <f>IF(COUNTA(A77),IF(ISERROR(VLOOKUP(J77+X77,計算!$A$16:$B$219,2)),"",VLOOKUP(J77+X77,計算!$A$16:$B$219,2)),"")</f>
        <v/>
      </c>
      <c r="S77" s="6">
        <f t="shared" si="16"/>
        <v>100</v>
      </c>
      <c r="T77" s="7">
        <f t="shared" si="19"/>
        <v>100</v>
      </c>
      <c r="U77" s="8" t="str">
        <f>IF(COUNTA(A77),IF(ISERROR(VLOOKUP(K77+X77,計算!$A$16:$B$219,2)),"",VLOOKUP(K77+X77,計算!$A$16:$B$219,2)),"")</f>
        <v/>
      </c>
      <c r="V77" s="12" t="str">
        <f>IF(COUNTA(A77),IF(ISERROR(VLOOKUP(MIN(I77,J77,K77)+X77,計算!$A$16:$B$219,2)),"",VLOOKUP(MIN(I77,J77,K77)+X77,計算!$A$16:$B$219,2)),"")</f>
        <v/>
      </c>
      <c r="W77" s="13">
        <f t="shared" si="20"/>
        <v>0</v>
      </c>
      <c r="X77" s="13">
        <v>400</v>
      </c>
    </row>
    <row r="78" spans="1:24" x14ac:dyDescent="0.2">
      <c r="A78" s="11"/>
      <c r="B78" s="34"/>
      <c r="C78" s="11"/>
      <c r="D78" s="11"/>
      <c r="E78" s="11"/>
      <c r="F78" s="11"/>
      <c r="G78" s="11"/>
      <c r="H78" s="53" t="s">
        <v>63</v>
      </c>
      <c r="I78" s="11"/>
      <c r="J78" s="11"/>
      <c r="K78" s="11"/>
      <c r="L78" s="9">
        <f t="shared" si="17"/>
        <v>0</v>
      </c>
      <c r="M78" s="6">
        <f t="shared" si="13"/>
        <v>100</v>
      </c>
      <c r="N78" s="7">
        <f t="shared" si="14"/>
        <v>100</v>
      </c>
      <c r="O78" s="8" t="str">
        <f>IF(COUNTA(A78),IF(ISERROR(VLOOKUP(I78+X78,計算!$A$16:$B$219,2)),"",VLOOKUP(I78+X78,計算!$A$16:$B$219,2)),"")</f>
        <v/>
      </c>
      <c r="P78" s="6">
        <f t="shared" si="15"/>
        <v>100</v>
      </c>
      <c r="Q78" s="7">
        <f t="shared" si="18"/>
        <v>100</v>
      </c>
      <c r="R78" s="8" t="str">
        <f>IF(COUNTA(A78),IF(ISERROR(VLOOKUP(J78+X78,計算!$A$16:$B$219,2)),"",VLOOKUP(J78+X78,計算!$A$16:$B$219,2)),"")</f>
        <v/>
      </c>
      <c r="S78" s="6">
        <f t="shared" si="16"/>
        <v>100</v>
      </c>
      <c r="T78" s="7">
        <f t="shared" si="19"/>
        <v>100</v>
      </c>
      <c r="U78" s="8" t="str">
        <f>IF(COUNTA(A78),IF(ISERROR(VLOOKUP(K78+X78,計算!$A$16:$B$219,2)),"",VLOOKUP(K78+X78,計算!$A$16:$B$219,2)),"")</f>
        <v/>
      </c>
      <c r="V78" s="12" t="str">
        <f>IF(COUNTA(A78),IF(ISERROR(VLOOKUP(MIN(I78,J78,K78)+X78,計算!$A$16:$B$219,2)),"",VLOOKUP(MIN(I78,J78,K78)+X78,計算!$A$16:$B$219,2)),"")</f>
        <v/>
      </c>
      <c r="W78" s="13">
        <f t="shared" si="20"/>
        <v>0</v>
      </c>
      <c r="X78" s="13">
        <v>400</v>
      </c>
    </row>
    <row r="79" spans="1:24" x14ac:dyDescent="0.2">
      <c r="A79" s="11"/>
      <c r="B79" s="34"/>
      <c r="C79" s="11"/>
      <c r="D79" s="11"/>
      <c r="E79" s="11"/>
      <c r="F79" s="11"/>
      <c r="G79" s="11"/>
      <c r="H79" s="53" t="s">
        <v>63</v>
      </c>
      <c r="I79" s="11"/>
      <c r="J79" s="11"/>
      <c r="K79" s="11"/>
      <c r="L79" s="9">
        <f t="shared" si="17"/>
        <v>0</v>
      </c>
      <c r="M79" s="6">
        <f t="shared" si="13"/>
        <v>100</v>
      </c>
      <c r="N79" s="7">
        <f t="shared" si="14"/>
        <v>100</v>
      </c>
      <c r="O79" s="8" t="str">
        <f>IF(COUNTA(A79),IF(ISERROR(VLOOKUP(I79+X79,計算!$A$16:$B$219,2)),"",VLOOKUP(I79+X79,計算!$A$16:$B$219,2)),"")</f>
        <v/>
      </c>
      <c r="P79" s="6">
        <f t="shared" si="15"/>
        <v>100</v>
      </c>
      <c r="Q79" s="7">
        <f t="shared" si="18"/>
        <v>100</v>
      </c>
      <c r="R79" s="8" t="str">
        <f>IF(COUNTA(A79),IF(ISERROR(VLOOKUP(J79+X79,計算!$A$16:$B$219,2)),"",VLOOKUP(J79+X79,計算!$A$16:$B$219,2)),"")</f>
        <v/>
      </c>
      <c r="S79" s="6">
        <f t="shared" si="16"/>
        <v>100</v>
      </c>
      <c r="T79" s="7">
        <f t="shared" si="19"/>
        <v>100</v>
      </c>
      <c r="U79" s="8" t="str">
        <f>IF(COUNTA(A79),IF(ISERROR(VLOOKUP(K79+X79,計算!$A$16:$B$219,2)),"",VLOOKUP(K79+X79,計算!$A$16:$B$219,2)),"")</f>
        <v/>
      </c>
      <c r="V79" s="12" t="str">
        <f>IF(COUNTA(A79),IF(ISERROR(VLOOKUP(MIN(I79,J79,K79)+X79,計算!$A$16:$B$219,2)),"",VLOOKUP(MIN(I79,J79,K79)+X79,計算!$A$16:$B$219,2)),"")</f>
        <v/>
      </c>
      <c r="W79" s="13">
        <f t="shared" si="20"/>
        <v>0</v>
      </c>
      <c r="X79" s="13">
        <v>400</v>
      </c>
    </row>
    <row r="80" spans="1:24" x14ac:dyDescent="0.2">
      <c r="A80" s="11"/>
      <c r="B80" s="34"/>
      <c r="C80" s="11"/>
      <c r="D80" s="11"/>
      <c r="E80" s="11"/>
      <c r="F80" s="11"/>
      <c r="G80" s="11"/>
      <c r="H80" s="53" t="s">
        <v>63</v>
      </c>
      <c r="I80" s="11"/>
      <c r="J80" s="11"/>
      <c r="K80" s="11"/>
      <c r="L80" s="9">
        <f t="shared" si="17"/>
        <v>0</v>
      </c>
      <c r="M80" s="6">
        <f t="shared" si="13"/>
        <v>100</v>
      </c>
      <c r="N80" s="7">
        <f t="shared" si="14"/>
        <v>100</v>
      </c>
      <c r="O80" s="8" t="str">
        <f>IF(COUNTA(A80),IF(ISERROR(VLOOKUP(I80+X80,計算!$A$16:$B$219,2)),"",VLOOKUP(I80+X80,計算!$A$16:$B$219,2)),"")</f>
        <v/>
      </c>
      <c r="P80" s="6">
        <f t="shared" si="15"/>
        <v>100</v>
      </c>
      <c r="Q80" s="7">
        <f t="shared" si="18"/>
        <v>100</v>
      </c>
      <c r="R80" s="8" t="str">
        <f>IF(COUNTA(A80),IF(ISERROR(VLOOKUP(J80+X80,計算!$A$16:$B$219,2)),"",VLOOKUP(J80+X80,計算!$A$16:$B$219,2)),"")</f>
        <v/>
      </c>
      <c r="S80" s="6">
        <f t="shared" si="16"/>
        <v>100</v>
      </c>
      <c r="T80" s="7">
        <f t="shared" si="19"/>
        <v>100</v>
      </c>
      <c r="U80" s="8" t="str">
        <f>IF(COUNTA(A80),IF(ISERROR(VLOOKUP(K80+X80,計算!$A$16:$B$219,2)),"",VLOOKUP(K80+X80,計算!$A$16:$B$219,2)),"")</f>
        <v/>
      </c>
      <c r="V80" s="12" t="str">
        <f>IF(COUNTA(A80),IF(ISERROR(VLOOKUP(MIN(I80,J80,K80)+X80,計算!$A$16:$B$219,2)),"",VLOOKUP(MIN(I80,J80,K80)+X80,計算!$A$16:$B$219,2)),"")</f>
        <v/>
      </c>
      <c r="W80" s="13">
        <f t="shared" si="20"/>
        <v>0</v>
      </c>
      <c r="X80" s="13">
        <v>400</v>
      </c>
    </row>
    <row r="81" spans="1:24" x14ac:dyDescent="0.2">
      <c r="A81" s="11"/>
      <c r="B81" s="34"/>
      <c r="C81" s="11"/>
      <c r="D81" s="11"/>
      <c r="E81" s="11"/>
      <c r="F81" s="11"/>
      <c r="G81" s="11"/>
      <c r="H81" s="53" t="s">
        <v>63</v>
      </c>
      <c r="I81" s="11"/>
      <c r="J81" s="11"/>
      <c r="K81" s="11"/>
      <c r="L81" s="9">
        <f t="shared" si="17"/>
        <v>0</v>
      </c>
      <c r="M81" s="6">
        <f t="shared" si="13"/>
        <v>100</v>
      </c>
      <c r="N81" s="7">
        <f t="shared" si="14"/>
        <v>100</v>
      </c>
      <c r="O81" s="8" t="str">
        <f>IF(COUNTA(A81),IF(ISERROR(VLOOKUP(I81+X81,計算!$A$16:$B$219,2)),"",VLOOKUP(I81+X81,計算!$A$16:$B$219,2)),"")</f>
        <v/>
      </c>
      <c r="P81" s="6">
        <f t="shared" si="15"/>
        <v>100</v>
      </c>
      <c r="Q81" s="7">
        <f t="shared" si="18"/>
        <v>100</v>
      </c>
      <c r="R81" s="8" t="str">
        <f>IF(COUNTA(A81),IF(ISERROR(VLOOKUP(J81+X81,計算!$A$16:$B$219,2)),"",VLOOKUP(J81+X81,計算!$A$16:$B$219,2)),"")</f>
        <v/>
      </c>
      <c r="S81" s="6">
        <f t="shared" si="16"/>
        <v>100</v>
      </c>
      <c r="T81" s="7">
        <f t="shared" si="19"/>
        <v>100</v>
      </c>
      <c r="U81" s="8" t="str">
        <f>IF(COUNTA(A81),IF(ISERROR(VLOOKUP(K81+X81,計算!$A$16:$B$219,2)),"",VLOOKUP(K81+X81,計算!$A$16:$B$219,2)),"")</f>
        <v/>
      </c>
      <c r="V81" s="12" t="str">
        <f>IF(COUNTA(A81),IF(ISERROR(VLOOKUP(MIN(I81,J81,K81)+X81,計算!$A$16:$B$219,2)),"",VLOOKUP(MIN(I81,J81,K81)+X81,計算!$A$16:$B$219,2)),"")</f>
        <v/>
      </c>
      <c r="W81" s="13">
        <f t="shared" si="20"/>
        <v>0</v>
      </c>
      <c r="X81" s="13">
        <v>400</v>
      </c>
    </row>
    <row r="82" spans="1:24" x14ac:dyDescent="0.2">
      <c r="A82" s="11"/>
      <c r="B82" s="34"/>
      <c r="C82" s="11"/>
      <c r="D82" s="11"/>
      <c r="E82" s="11"/>
      <c r="F82" s="11"/>
      <c r="G82" s="11"/>
      <c r="H82" s="53" t="s">
        <v>63</v>
      </c>
      <c r="I82" s="11"/>
      <c r="J82" s="11"/>
      <c r="K82" s="11"/>
      <c r="L82" s="9">
        <f t="shared" si="17"/>
        <v>0</v>
      </c>
      <c r="M82" s="6">
        <f t="shared" si="13"/>
        <v>100</v>
      </c>
      <c r="N82" s="7">
        <f t="shared" si="14"/>
        <v>100</v>
      </c>
      <c r="O82" s="8" t="str">
        <f>IF(COUNTA(A82),IF(ISERROR(VLOOKUP(I82+X82,計算!$A$16:$B$219,2)),"",VLOOKUP(I82+X82,計算!$A$16:$B$219,2)),"")</f>
        <v/>
      </c>
      <c r="P82" s="6">
        <f t="shared" si="15"/>
        <v>100</v>
      </c>
      <c r="Q82" s="7">
        <f t="shared" si="18"/>
        <v>100</v>
      </c>
      <c r="R82" s="8" t="str">
        <f>IF(COUNTA(A82),IF(ISERROR(VLOOKUP(J82+X82,計算!$A$16:$B$219,2)),"",VLOOKUP(J82+X82,計算!$A$16:$B$219,2)),"")</f>
        <v/>
      </c>
      <c r="S82" s="6">
        <f t="shared" si="16"/>
        <v>100</v>
      </c>
      <c r="T82" s="7">
        <f t="shared" si="19"/>
        <v>100</v>
      </c>
      <c r="U82" s="8" t="str">
        <f>IF(COUNTA(A82),IF(ISERROR(VLOOKUP(K82+X82,計算!$A$16:$B$219,2)),"",VLOOKUP(K82+X82,計算!$A$16:$B$219,2)),"")</f>
        <v/>
      </c>
      <c r="V82" s="12" t="str">
        <f>IF(COUNTA(A82),IF(ISERROR(VLOOKUP(MIN(I82,J82,K82)+X82,計算!$A$16:$B$219,2)),"",VLOOKUP(MIN(I82,J82,K82)+X82,計算!$A$16:$B$219,2)),"")</f>
        <v/>
      </c>
      <c r="W82" s="13">
        <f t="shared" si="20"/>
        <v>0</v>
      </c>
      <c r="X82" s="13">
        <v>400</v>
      </c>
    </row>
    <row r="83" spans="1:24" x14ac:dyDescent="0.2">
      <c r="A83" s="11"/>
      <c r="B83" s="34"/>
      <c r="C83" s="11"/>
      <c r="D83" s="11"/>
      <c r="E83" s="11"/>
      <c r="F83" s="11"/>
      <c r="G83" s="11"/>
      <c r="H83" s="53" t="s">
        <v>63</v>
      </c>
      <c r="I83" s="11"/>
      <c r="J83" s="11"/>
      <c r="K83" s="11"/>
      <c r="L83" s="9">
        <f t="shared" si="17"/>
        <v>0</v>
      </c>
      <c r="M83" s="6">
        <f t="shared" si="13"/>
        <v>100</v>
      </c>
      <c r="N83" s="7">
        <f t="shared" si="14"/>
        <v>100</v>
      </c>
      <c r="O83" s="8" t="str">
        <f>IF(COUNTA(A83),IF(ISERROR(VLOOKUP(I83+X83,計算!$A$16:$B$219,2)),"",VLOOKUP(I83+X83,計算!$A$16:$B$219,2)),"")</f>
        <v/>
      </c>
      <c r="P83" s="6">
        <f t="shared" si="15"/>
        <v>100</v>
      </c>
      <c r="Q83" s="7">
        <f t="shared" si="18"/>
        <v>100</v>
      </c>
      <c r="R83" s="8" t="str">
        <f>IF(COUNTA(A83),IF(ISERROR(VLOOKUP(J83+X83,計算!$A$16:$B$219,2)),"",VLOOKUP(J83+X83,計算!$A$16:$B$219,2)),"")</f>
        <v/>
      </c>
      <c r="S83" s="6">
        <f t="shared" si="16"/>
        <v>100</v>
      </c>
      <c r="T83" s="7">
        <f t="shared" si="19"/>
        <v>100</v>
      </c>
      <c r="U83" s="8" t="str">
        <f>IF(COUNTA(A83),IF(ISERROR(VLOOKUP(K83+X83,計算!$A$16:$B$219,2)),"",VLOOKUP(K83+X83,計算!$A$16:$B$219,2)),"")</f>
        <v/>
      </c>
      <c r="V83" s="12" t="str">
        <f>IF(COUNTA(A83),IF(ISERROR(VLOOKUP(MIN(I83,J83,K83)+X83,計算!$A$16:$B$219,2)),"",VLOOKUP(MIN(I83,J83,K83)+X83,計算!$A$16:$B$219,2)),"")</f>
        <v/>
      </c>
      <c r="W83" s="13">
        <f t="shared" si="20"/>
        <v>0</v>
      </c>
      <c r="X83" s="13">
        <v>400</v>
      </c>
    </row>
    <row r="84" spans="1:24" x14ac:dyDescent="0.2">
      <c r="A84" s="11"/>
      <c r="B84" s="34"/>
      <c r="C84" s="11"/>
      <c r="D84" s="11"/>
      <c r="E84" s="11"/>
      <c r="F84" s="11"/>
      <c r="G84" s="11"/>
      <c r="H84" s="53" t="s">
        <v>63</v>
      </c>
      <c r="I84" s="11"/>
      <c r="J84" s="11"/>
      <c r="K84" s="11"/>
      <c r="L84" s="9">
        <f t="shared" si="17"/>
        <v>0</v>
      </c>
      <c r="M84" s="6">
        <f t="shared" si="13"/>
        <v>100</v>
      </c>
      <c r="N84" s="7">
        <f t="shared" si="14"/>
        <v>100</v>
      </c>
      <c r="O84" s="8" t="str">
        <f>IF(COUNTA(A84),IF(ISERROR(VLOOKUP(I84+X84,計算!$A$16:$B$219,2)),"",VLOOKUP(I84+X84,計算!$A$16:$B$219,2)),"")</f>
        <v/>
      </c>
      <c r="P84" s="6">
        <f t="shared" si="15"/>
        <v>100</v>
      </c>
      <c r="Q84" s="7">
        <f t="shared" si="18"/>
        <v>100</v>
      </c>
      <c r="R84" s="8" t="str">
        <f>IF(COUNTA(A84),IF(ISERROR(VLOOKUP(J84+X84,計算!$A$16:$B$219,2)),"",VLOOKUP(J84+X84,計算!$A$16:$B$219,2)),"")</f>
        <v/>
      </c>
      <c r="S84" s="6">
        <f t="shared" si="16"/>
        <v>100</v>
      </c>
      <c r="T84" s="7">
        <f t="shared" si="19"/>
        <v>100</v>
      </c>
      <c r="U84" s="8" t="str">
        <f>IF(COUNTA(A84),IF(ISERROR(VLOOKUP(K84+X84,計算!$A$16:$B$219,2)),"",VLOOKUP(K84+X84,計算!$A$16:$B$219,2)),"")</f>
        <v/>
      </c>
      <c r="V84" s="12" t="str">
        <f>IF(COUNTA(A84),IF(ISERROR(VLOOKUP(MIN(I84,J84,K84)+X84,計算!$A$16:$B$219,2)),"",VLOOKUP(MIN(I84,J84,K84)+X84,計算!$A$16:$B$219,2)),"")</f>
        <v/>
      </c>
      <c r="W84" s="13">
        <f t="shared" si="20"/>
        <v>0</v>
      </c>
      <c r="X84" s="13">
        <v>400</v>
      </c>
    </row>
    <row r="85" spans="1:24" x14ac:dyDescent="0.2">
      <c r="A85" s="11"/>
      <c r="B85" s="34"/>
      <c r="C85" s="11"/>
      <c r="D85" s="11"/>
      <c r="E85" s="11"/>
      <c r="F85" s="11"/>
      <c r="G85" s="11"/>
      <c r="H85" s="53" t="s">
        <v>63</v>
      </c>
      <c r="I85" s="11"/>
      <c r="J85" s="11"/>
      <c r="K85" s="11"/>
      <c r="L85" s="9">
        <f t="shared" si="17"/>
        <v>0</v>
      </c>
      <c r="M85" s="6">
        <f t="shared" si="13"/>
        <v>100</v>
      </c>
      <c r="N85" s="7">
        <f t="shared" si="14"/>
        <v>100</v>
      </c>
      <c r="O85" s="8" t="str">
        <f>IF(COUNTA(A85),IF(ISERROR(VLOOKUP(I85+X85,計算!$A$16:$B$219,2)),"",VLOOKUP(I85+X85,計算!$A$16:$B$219,2)),"")</f>
        <v/>
      </c>
      <c r="P85" s="6">
        <f t="shared" si="15"/>
        <v>100</v>
      </c>
      <c r="Q85" s="7">
        <f t="shared" si="18"/>
        <v>100</v>
      </c>
      <c r="R85" s="8" t="str">
        <f>IF(COUNTA(A85),IF(ISERROR(VLOOKUP(J85+X85,計算!$A$16:$B$219,2)),"",VLOOKUP(J85+X85,計算!$A$16:$B$219,2)),"")</f>
        <v/>
      </c>
      <c r="S85" s="6">
        <f t="shared" si="16"/>
        <v>100</v>
      </c>
      <c r="T85" s="7">
        <f t="shared" si="19"/>
        <v>100</v>
      </c>
      <c r="U85" s="8" t="str">
        <f>IF(COUNTA(A85),IF(ISERROR(VLOOKUP(K85+X85,計算!$A$16:$B$219,2)),"",VLOOKUP(K85+X85,計算!$A$16:$B$219,2)),"")</f>
        <v/>
      </c>
      <c r="V85" s="12" t="str">
        <f>IF(COUNTA(A85),IF(ISERROR(VLOOKUP(MIN(I85,J85,K85)+X85,計算!$A$16:$B$219,2)),"",VLOOKUP(MIN(I85,J85,K85)+X85,計算!$A$16:$B$219,2)),"")</f>
        <v/>
      </c>
      <c r="W85" s="13">
        <f t="shared" si="20"/>
        <v>0</v>
      </c>
      <c r="X85" s="13">
        <v>400</v>
      </c>
    </row>
    <row r="86" spans="1:24" x14ac:dyDescent="0.2">
      <c r="A86" s="11"/>
      <c r="B86" s="34"/>
      <c r="C86" s="11"/>
      <c r="D86" s="11"/>
      <c r="E86" s="11"/>
      <c r="F86" s="11"/>
      <c r="G86" s="11"/>
      <c r="H86" s="53" t="s">
        <v>63</v>
      </c>
      <c r="I86" s="11"/>
      <c r="J86" s="11"/>
      <c r="K86" s="11"/>
      <c r="L86" s="9">
        <f t="shared" si="17"/>
        <v>0</v>
      </c>
      <c r="M86" s="6">
        <f t="shared" si="13"/>
        <v>100</v>
      </c>
      <c r="N86" s="7">
        <f t="shared" si="14"/>
        <v>100</v>
      </c>
      <c r="O86" s="8" t="str">
        <f>IF(COUNTA(A86),IF(ISERROR(VLOOKUP(I86+X86,計算!$A$16:$B$219,2)),"",VLOOKUP(I86+X86,計算!$A$16:$B$219,2)),"")</f>
        <v/>
      </c>
      <c r="P86" s="6">
        <f t="shared" si="15"/>
        <v>100</v>
      </c>
      <c r="Q86" s="7">
        <f t="shared" si="18"/>
        <v>100</v>
      </c>
      <c r="R86" s="8" t="str">
        <f>IF(COUNTA(A86),IF(ISERROR(VLOOKUP(J86+X86,計算!$A$16:$B$219,2)),"",VLOOKUP(J86+X86,計算!$A$16:$B$219,2)),"")</f>
        <v/>
      </c>
      <c r="S86" s="6">
        <f t="shared" si="16"/>
        <v>100</v>
      </c>
      <c r="T86" s="7">
        <f t="shared" si="19"/>
        <v>100</v>
      </c>
      <c r="U86" s="8" t="str">
        <f>IF(COUNTA(A86),IF(ISERROR(VLOOKUP(K86+X86,計算!$A$16:$B$219,2)),"",VLOOKUP(K86+X86,計算!$A$16:$B$219,2)),"")</f>
        <v/>
      </c>
      <c r="V86" s="12" t="str">
        <f>IF(COUNTA(A86),IF(ISERROR(VLOOKUP(MIN(I86,J86,K86)+X86,計算!$A$16:$B$219,2)),"",VLOOKUP(MIN(I86,J86,K86)+X86,計算!$A$16:$B$219,2)),"")</f>
        <v/>
      </c>
      <c r="W86" s="13">
        <f t="shared" si="20"/>
        <v>0</v>
      </c>
      <c r="X86" s="13">
        <v>400</v>
      </c>
    </row>
    <row r="87" spans="1:24" x14ac:dyDescent="0.2">
      <c r="A87" s="11"/>
      <c r="B87" s="34"/>
      <c r="C87" s="11"/>
      <c r="D87" s="11"/>
      <c r="E87" s="11"/>
      <c r="F87" s="11"/>
      <c r="G87" s="11"/>
      <c r="H87" s="53" t="s">
        <v>63</v>
      </c>
      <c r="I87" s="11"/>
      <c r="J87" s="11"/>
      <c r="K87" s="11"/>
      <c r="L87" s="9">
        <f t="shared" si="17"/>
        <v>0</v>
      </c>
      <c r="M87" s="6">
        <f t="shared" si="13"/>
        <v>100</v>
      </c>
      <c r="N87" s="7">
        <f t="shared" si="14"/>
        <v>100</v>
      </c>
      <c r="O87" s="8" t="str">
        <f>IF(COUNTA(A87),IF(ISERROR(VLOOKUP(I87+X87,計算!$A$16:$B$219,2)),"",VLOOKUP(I87+X87,計算!$A$16:$B$219,2)),"")</f>
        <v/>
      </c>
      <c r="P87" s="6">
        <f t="shared" si="15"/>
        <v>100</v>
      </c>
      <c r="Q87" s="7">
        <f t="shared" si="18"/>
        <v>100</v>
      </c>
      <c r="R87" s="8" t="str">
        <f>IF(COUNTA(A87),IF(ISERROR(VLOOKUP(J87+X87,計算!$A$16:$B$219,2)),"",VLOOKUP(J87+X87,計算!$A$16:$B$219,2)),"")</f>
        <v/>
      </c>
      <c r="S87" s="6">
        <f t="shared" si="16"/>
        <v>100</v>
      </c>
      <c r="T87" s="7">
        <f t="shared" si="19"/>
        <v>100</v>
      </c>
      <c r="U87" s="8" t="str">
        <f>IF(COUNTA(A87),IF(ISERROR(VLOOKUP(K87+X87,計算!$A$16:$B$219,2)),"",VLOOKUP(K87+X87,計算!$A$16:$B$219,2)),"")</f>
        <v/>
      </c>
      <c r="V87" s="12" t="str">
        <f>IF(COUNTA(A87),IF(ISERROR(VLOOKUP(MIN(I87,J87,K87)+X87,計算!$A$16:$B$219,2)),"",VLOOKUP(MIN(I87,J87,K87)+X87,計算!$A$16:$B$219,2)),"")</f>
        <v/>
      </c>
      <c r="W87" s="13">
        <f t="shared" si="20"/>
        <v>0</v>
      </c>
      <c r="X87" s="13">
        <v>400</v>
      </c>
    </row>
    <row r="88" spans="1:24" x14ac:dyDescent="0.2">
      <c r="A88" s="11"/>
      <c r="B88" s="34"/>
      <c r="C88" s="11"/>
      <c r="D88" s="11"/>
      <c r="E88" s="11"/>
      <c r="F88" s="11"/>
      <c r="G88" s="11"/>
      <c r="H88" s="53" t="s">
        <v>63</v>
      </c>
      <c r="I88" s="11"/>
      <c r="J88" s="11"/>
      <c r="K88" s="11"/>
      <c r="L88" s="9">
        <f t="shared" si="17"/>
        <v>0</v>
      </c>
      <c r="M88" s="6">
        <f t="shared" si="13"/>
        <v>100</v>
      </c>
      <c r="N88" s="7">
        <f t="shared" si="14"/>
        <v>100</v>
      </c>
      <c r="O88" s="8" t="str">
        <f>IF(COUNTA(A88),IF(ISERROR(VLOOKUP(I88+X88,計算!$A$16:$B$219,2)),"",VLOOKUP(I88+X88,計算!$A$16:$B$219,2)),"")</f>
        <v/>
      </c>
      <c r="P88" s="6">
        <f t="shared" si="15"/>
        <v>100</v>
      </c>
      <c r="Q88" s="7">
        <f t="shared" si="18"/>
        <v>100</v>
      </c>
      <c r="R88" s="8" t="str">
        <f>IF(COUNTA(A88),IF(ISERROR(VLOOKUP(J88+X88,計算!$A$16:$B$219,2)),"",VLOOKUP(J88+X88,計算!$A$16:$B$219,2)),"")</f>
        <v/>
      </c>
      <c r="S88" s="6">
        <f t="shared" si="16"/>
        <v>100</v>
      </c>
      <c r="T88" s="7">
        <f t="shared" si="19"/>
        <v>100</v>
      </c>
      <c r="U88" s="8" t="str">
        <f>IF(COUNTA(A88),IF(ISERROR(VLOOKUP(K88+X88,計算!$A$16:$B$219,2)),"",VLOOKUP(K88+X88,計算!$A$16:$B$219,2)),"")</f>
        <v/>
      </c>
      <c r="V88" s="12" t="str">
        <f>IF(COUNTA(A88),IF(ISERROR(VLOOKUP(MIN(I88,J88,K88)+X88,計算!$A$16:$B$219,2)),"",VLOOKUP(MIN(I88,J88,K88)+X88,計算!$A$16:$B$219,2)),"")</f>
        <v/>
      </c>
      <c r="W88" s="13">
        <f t="shared" si="20"/>
        <v>0</v>
      </c>
      <c r="X88" s="13">
        <v>400</v>
      </c>
    </row>
    <row r="89" spans="1:24" x14ac:dyDescent="0.2">
      <c r="A89" s="11"/>
      <c r="B89" s="34"/>
      <c r="C89" s="11"/>
      <c r="D89" s="11"/>
      <c r="E89" s="11"/>
      <c r="F89" s="11"/>
      <c r="G89" s="11"/>
      <c r="H89" s="53" t="s">
        <v>63</v>
      </c>
      <c r="I89" s="11"/>
      <c r="J89" s="11"/>
      <c r="K89" s="11"/>
      <c r="L89" s="9">
        <f t="shared" si="17"/>
        <v>0</v>
      </c>
      <c r="M89" s="6">
        <f t="shared" si="13"/>
        <v>100</v>
      </c>
      <c r="N89" s="7">
        <f t="shared" si="14"/>
        <v>100</v>
      </c>
      <c r="O89" s="8" t="str">
        <f>IF(COUNTA(A89),IF(ISERROR(VLOOKUP(I89+X89,計算!$A$16:$B$219,2)),"",VLOOKUP(I89+X89,計算!$A$16:$B$219,2)),"")</f>
        <v/>
      </c>
      <c r="P89" s="6">
        <f t="shared" si="15"/>
        <v>100</v>
      </c>
      <c r="Q89" s="7">
        <f t="shared" si="18"/>
        <v>100</v>
      </c>
      <c r="R89" s="8" t="str">
        <f>IF(COUNTA(A89),IF(ISERROR(VLOOKUP(J89+X89,計算!$A$16:$B$219,2)),"",VLOOKUP(J89+X89,計算!$A$16:$B$219,2)),"")</f>
        <v/>
      </c>
      <c r="S89" s="6">
        <f t="shared" si="16"/>
        <v>100</v>
      </c>
      <c r="T89" s="7">
        <f t="shared" si="19"/>
        <v>100</v>
      </c>
      <c r="U89" s="8" t="str">
        <f>IF(COUNTA(A89),IF(ISERROR(VLOOKUP(K89+X89,計算!$A$16:$B$219,2)),"",VLOOKUP(K89+X89,計算!$A$16:$B$219,2)),"")</f>
        <v/>
      </c>
      <c r="V89" s="12" t="str">
        <f>IF(COUNTA(A89),IF(ISERROR(VLOOKUP(MIN(I89,J89,K89)+X89,計算!$A$16:$B$219,2)),"",VLOOKUP(MIN(I89,J89,K89)+X89,計算!$A$16:$B$219,2)),"")</f>
        <v/>
      </c>
      <c r="W89" s="13">
        <f t="shared" si="20"/>
        <v>0</v>
      </c>
      <c r="X89" s="13">
        <v>400</v>
      </c>
    </row>
    <row r="90" spans="1:24" x14ac:dyDescent="0.2">
      <c r="A90" s="11"/>
      <c r="B90" s="34"/>
      <c r="C90" s="11"/>
      <c r="D90" s="11"/>
      <c r="E90" s="11"/>
      <c r="F90" s="11"/>
      <c r="G90" s="11"/>
      <c r="H90" s="53" t="s">
        <v>63</v>
      </c>
      <c r="I90" s="11"/>
      <c r="J90" s="11"/>
      <c r="K90" s="11"/>
      <c r="L90" s="9">
        <f t="shared" si="17"/>
        <v>0</v>
      </c>
      <c r="M90" s="6">
        <f t="shared" si="13"/>
        <v>100</v>
      </c>
      <c r="N90" s="7">
        <f t="shared" si="14"/>
        <v>100</v>
      </c>
      <c r="O90" s="8" t="str">
        <f>IF(COUNTA(A90),IF(ISERROR(VLOOKUP(I90+X90,計算!$A$16:$B$219,2)),"",VLOOKUP(I90+X90,計算!$A$16:$B$219,2)),"")</f>
        <v/>
      </c>
      <c r="P90" s="6">
        <f t="shared" si="15"/>
        <v>100</v>
      </c>
      <c r="Q90" s="7">
        <f t="shared" si="18"/>
        <v>100</v>
      </c>
      <c r="R90" s="8" t="str">
        <f>IF(COUNTA(A90),IF(ISERROR(VLOOKUP(J90+X90,計算!$A$16:$B$219,2)),"",VLOOKUP(J90+X90,計算!$A$16:$B$219,2)),"")</f>
        <v/>
      </c>
      <c r="S90" s="6">
        <f t="shared" si="16"/>
        <v>100</v>
      </c>
      <c r="T90" s="7">
        <f t="shared" si="19"/>
        <v>100</v>
      </c>
      <c r="U90" s="8" t="str">
        <f>IF(COUNTA(A90),IF(ISERROR(VLOOKUP(K90+X90,計算!$A$16:$B$219,2)),"",VLOOKUP(K90+X90,計算!$A$16:$B$219,2)),"")</f>
        <v/>
      </c>
      <c r="V90" s="12" t="str">
        <f>IF(COUNTA(A90),IF(ISERROR(VLOOKUP(MIN(I90,J90,K90)+X90,計算!$A$16:$B$219,2)),"",VLOOKUP(MIN(I90,J90,K90)+X90,計算!$A$16:$B$219,2)),"")</f>
        <v/>
      </c>
      <c r="W90" s="13">
        <f t="shared" si="20"/>
        <v>0</v>
      </c>
      <c r="X90" s="13">
        <v>400</v>
      </c>
    </row>
    <row r="91" spans="1:24" x14ac:dyDescent="0.2">
      <c r="A91" s="11"/>
      <c r="B91" s="34"/>
      <c r="C91" s="11"/>
      <c r="D91" s="11"/>
      <c r="E91" s="11"/>
      <c r="F91" s="11"/>
      <c r="G91" s="11"/>
      <c r="H91" s="53" t="s">
        <v>63</v>
      </c>
      <c r="I91" s="11"/>
      <c r="J91" s="11"/>
      <c r="K91" s="11"/>
      <c r="L91" s="9">
        <f t="shared" si="17"/>
        <v>0</v>
      </c>
      <c r="M91" s="6">
        <f t="shared" si="13"/>
        <v>100</v>
      </c>
      <c r="N91" s="7">
        <f t="shared" si="14"/>
        <v>100</v>
      </c>
      <c r="O91" s="8" t="str">
        <f>IF(COUNTA(A91),IF(ISERROR(VLOOKUP(I91+X91,計算!$A$16:$B$219,2)),"",VLOOKUP(I91+X91,計算!$A$16:$B$219,2)),"")</f>
        <v/>
      </c>
      <c r="P91" s="6">
        <f t="shared" si="15"/>
        <v>100</v>
      </c>
      <c r="Q91" s="7">
        <f t="shared" si="18"/>
        <v>100</v>
      </c>
      <c r="R91" s="8" t="str">
        <f>IF(COUNTA(A91),IF(ISERROR(VLOOKUP(J91+X91,計算!$A$16:$B$219,2)),"",VLOOKUP(J91+X91,計算!$A$16:$B$219,2)),"")</f>
        <v/>
      </c>
      <c r="S91" s="6">
        <f t="shared" si="16"/>
        <v>100</v>
      </c>
      <c r="T91" s="7">
        <f t="shared" si="19"/>
        <v>100</v>
      </c>
      <c r="U91" s="8" t="str">
        <f>IF(COUNTA(A91),IF(ISERROR(VLOOKUP(K91+X91,計算!$A$16:$B$219,2)),"",VLOOKUP(K91+X91,計算!$A$16:$B$219,2)),"")</f>
        <v/>
      </c>
      <c r="V91" s="12" t="str">
        <f>IF(COUNTA(A91),IF(ISERROR(VLOOKUP(MIN(I91,J91,K91)+X91,計算!$A$16:$B$219,2)),"",VLOOKUP(MIN(I91,J91,K91)+X91,計算!$A$16:$B$219,2)),"")</f>
        <v/>
      </c>
      <c r="W91" s="13">
        <f t="shared" si="20"/>
        <v>0</v>
      </c>
      <c r="X91" s="13">
        <v>400</v>
      </c>
    </row>
    <row r="92" spans="1:24" x14ac:dyDescent="0.2">
      <c r="A92" s="11"/>
      <c r="B92" s="34"/>
      <c r="C92" s="11"/>
      <c r="D92" s="11"/>
      <c r="E92" s="11"/>
      <c r="F92" s="11"/>
      <c r="G92" s="11"/>
      <c r="H92" s="53" t="s">
        <v>63</v>
      </c>
      <c r="I92" s="11"/>
      <c r="J92" s="11"/>
      <c r="K92" s="11"/>
      <c r="L92" s="9">
        <f t="shared" si="17"/>
        <v>0</v>
      </c>
      <c r="M92" s="6">
        <f t="shared" si="13"/>
        <v>100</v>
      </c>
      <c r="N92" s="7">
        <f t="shared" si="14"/>
        <v>100</v>
      </c>
      <c r="O92" s="8" t="str">
        <f>IF(COUNTA(A92),IF(ISERROR(VLOOKUP(I92+X92,計算!$A$16:$B$219,2)),"",VLOOKUP(I92+X92,計算!$A$16:$B$219,2)),"")</f>
        <v/>
      </c>
      <c r="P92" s="6">
        <f t="shared" si="15"/>
        <v>100</v>
      </c>
      <c r="Q92" s="7">
        <f t="shared" si="18"/>
        <v>100</v>
      </c>
      <c r="R92" s="8" t="str">
        <f>IF(COUNTA(A92),IF(ISERROR(VLOOKUP(J92+X92,計算!$A$16:$B$219,2)),"",VLOOKUP(J92+X92,計算!$A$16:$B$219,2)),"")</f>
        <v/>
      </c>
      <c r="S92" s="6">
        <f t="shared" si="16"/>
        <v>100</v>
      </c>
      <c r="T92" s="7">
        <f t="shared" si="19"/>
        <v>100</v>
      </c>
      <c r="U92" s="8" t="str">
        <f>IF(COUNTA(A92),IF(ISERROR(VLOOKUP(K92+X92,計算!$A$16:$B$219,2)),"",VLOOKUP(K92+X92,計算!$A$16:$B$219,2)),"")</f>
        <v/>
      </c>
      <c r="V92" s="12" t="str">
        <f>IF(COUNTA(A92),IF(ISERROR(VLOOKUP(MIN(I92,J92,K92)+X92,計算!$A$16:$B$219,2)),"",VLOOKUP(MIN(I92,J92,K92)+X92,計算!$A$16:$B$219,2)),"")</f>
        <v/>
      </c>
      <c r="W92" s="13">
        <f t="shared" si="20"/>
        <v>0</v>
      </c>
      <c r="X92" s="13">
        <v>400</v>
      </c>
    </row>
    <row r="93" spans="1:24" x14ac:dyDescent="0.2">
      <c r="A93" s="11"/>
      <c r="B93" s="34"/>
      <c r="C93" s="11"/>
      <c r="D93" s="11"/>
      <c r="E93" s="11"/>
      <c r="F93" s="11"/>
      <c r="G93" s="11"/>
      <c r="H93" s="53" t="s">
        <v>63</v>
      </c>
      <c r="I93" s="11"/>
      <c r="J93" s="11"/>
      <c r="K93" s="11"/>
      <c r="L93" s="9">
        <f t="shared" si="17"/>
        <v>0</v>
      </c>
      <c r="M93" s="6">
        <f t="shared" si="13"/>
        <v>100</v>
      </c>
      <c r="N93" s="7">
        <f t="shared" si="14"/>
        <v>100</v>
      </c>
      <c r="O93" s="8" t="str">
        <f>IF(COUNTA(A93),IF(ISERROR(VLOOKUP(I93+X93,計算!$A$16:$B$219,2)),"",VLOOKUP(I93+X93,計算!$A$16:$B$219,2)),"")</f>
        <v/>
      </c>
      <c r="P93" s="6">
        <f t="shared" si="15"/>
        <v>100</v>
      </c>
      <c r="Q93" s="7">
        <f t="shared" si="18"/>
        <v>100</v>
      </c>
      <c r="R93" s="8" t="str">
        <f>IF(COUNTA(A93),IF(ISERROR(VLOOKUP(J93+X93,計算!$A$16:$B$219,2)),"",VLOOKUP(J93+X93,計算!$A$16:$B$219,2)),"")</f>
        <v/>
      </c>
      <c r="S93" s="6">
        <f t="shared" si="16"/>
        <v>100</v>
      </c>
      <c r="T93" s="7">
        <f t="shared" si="19"/>
        <v>100</v>
      </c>
      <c r="U93" s="8" t="str">
        <f>IF(COUNTA(A93),IF(ISERROR(VLOOKUP(K93+X93,計算!$A$16:$B$219,2)),"",VLOOKUP(K93+X93,計算!$A$16:$B$219,2)),"")</f>
        <v/>
      </c>
      <c r="V93" s="12" t="str">
        <f>IF(COUNTA(A93),IF(ISERROR(VLOOKUP(MIN(I93,J93,K93)+X93,計算!$A$16:$B$219,2)),"",VLOOKUP(MIN(I93,J93,K93)+X93,計算!$A$16:$B$219,2)),"")</f>
        <v/>
      </c>
      <c r="W93" s="13">
        <f t="shared" si="20"/>
        <v>0</v>
      </c>
      <c r="X93" s="13">
        <v>400</v>
      </c>
    </row>
    <row r="94" spans="1:24" x14ac:dyDescent="0.2">
      <c r="A94" s="11"/>
      <c r="B94" s="34"/>
      <c r="C94" s="11"/>
      <c r="D94" s="11"/>
      <c r="E94" s="11"/>
      <c r="F94" s="11"/>
      <c r="G94" s="11"/>
      <c r="H94" s="53" t="s">
        <v>63</v>
      </c>
      <c r="I94" s="11"/>
      <c r="J94" s="11"/>
      <c r="K94" s="11"/>
      <c r="L94" s="9">
        <f t="shared" si="17"/>
        <v>0</v>
      </c>
      <c r="M94" s="6">
        <f t="shared" si="13"/>
        <v>100</v>
      </c>
      <c r="N94" s="7">
        <f t="shared" si="14"/>
        <v>100</v>
      </c>
      <c r="O94" s="8" t="str">
        <f>IF(COUNTA(A94),IF(ISERROR(VLOOKUP(I94+X94,計算!$A$16:$B$219,2)),"",VLOOKUP(I94+X94,計算!$A$16:$B$219,2)),"")</f>
        <v/>
      </c>
      <c r="P94" s="6">
        <f t="shared" si="15"/>
        <v>100</v>
      </c>
      <c r="Q94" s="7">
        <f t="shared" si="18"/>
        <v>100</v>
      </c>
      <c r="R94" s="8" t="str">
        <f>IF(COUNTA(A94),IF(ISERROR(VLOOKUP(J94+X94,計算!$A$16:$B$219,2)),"",VLOOKUP(J94+X94,計算!$A$16:$B$219,2)),"")</f>
        <v/>
      </c>
      <c r="S94" s="6">
        <f t="shared" si="16"/>
        <v>100</v>
      </c>
      <c r="T94" s="7">
        <f t="shared" si="19"/>
        <v>100</v>
      </c>
      <c r="U94" s="8" t="str">
        <f>IF(COUNTA(A94),IF(ISERROR(VLOOKUP(K94+X94,計算!$A$16:$B$219,2)),"",VLOOKUP(K94+X94,計算!$A$16:$B$219,2)),"")</f>
        <v/>
      </c>
      <c r="V94" s="12" t="str">
        <f>IF(COUNTA(A94),IF(ISERROR(VLOOKUP(MIN(I94,J94,K94)+X94,計算!$A$16:$B$219,2)),"",VLOOKUP(MIN(I94,J94,K94)+X94,計算!$A$16:$B$219,2)),"")</f>
        <v/>
      </c>
      <c r="W94" s="13">
        <f t="shared" si="20"/>
        <v>0</v>
      </c>
      <c r="X94" s="13">
        <v>400</v>
      </c>
    </row>
    <row r="95" spans="1:24" x14ac:dyDescent="0.2">
      <c r="A95" s="11"/>
      <c r="B95" s="34"/>
      <c r="C95" s="11"/>
      <c r="D95" s="11"/>
      <c r="E95" s="11"/>
      <c r="F95" s="11"/>
      <c r="G95" s="11"/>
      <c r="H95" s="53" t="s">
        <v>63</v>
      </c>
      <c r="I95" s="11"/>
      <c r="J95" s="11"/>
      <c r="K95" s="11"/>
      <c r="L95" s="9">
        <f t="shared" si="17"/>
        <v>0</v>
      </c>
      <c r="M95" s="6">
        <f t="shared" si="13"/>
        <v>100</v>
      </c>
      <c r="N95" s="7">
        <f t="shared" si="14"/>
        <v>100</v>
      </c>
      <c r="O95" s="8" t="str">
        <f>IF(COUNTA(A95),IF(ISERROR(VLOOKUP(I95+X95,計算!$A$16:$B$219,2)),"",VLOOKUP(I95+X95,計算!$A$16:$B$219,2)),"")</f>
        <v/>
      </c>
      <c r="P95" s="6">
        <f t="shared" si="15"/>
        <v>100</v>
      </c>
      <c r="Q95" s="7">
        <f t="shared" si="18"/>
        <v>100</v>
      </c>
      <c r="R95" s="8" t="str">
        <f>IF(COUNTA(A95),IF(ISERROR(VLOOKUP(J95+X95,計算!$A$16:$B$219,2)),"",VLOOKUP(J95+X95,計算!$A$16:$B$219,2)),"")</f>
        <v/>
      </c>
      <c r="S95" s="6">
        <f t="shared" si="16"/>
        <v>100</v>
      </c>
      <c r="T95" s="7">
        <f t="shared" si="19"/>
        <v>100</v>
      </c>
      <c r="U95" s="8" t="str">
        <f>IF(COUNTA(A95),IF(ISERROR(VLOOKUP(K95+X95,計算!$A$16:$B$219,2)),"",VLOOKUP(K95+X95,計算!$A$16:$B$219,2)),"")</f>
        <v/>
      </c>
      <c r="V95" s="12" t="str">
        <f>IF(COUNTA(A95),IF(ISERROR(VLOOKUP(MIN(I95,J95,K95)+X95,計算!$A$16:$B$219,2)),"",VLOOKUP(MIN(I95,J95,K95)+X95,計算!$A$16:$B$219,2)),"")</f>
        <v/>
      </c>
      <c r="W95" s="13">
        <f t="shared" si="20"/>
        <v>0</v>
      </c>
      <c r="X95" s="13">
        <v>400</v>
      </c>
    </row>
    <row r="96" spans="1:24" x14ac:dyDescent="0.2">
      <c r="A96" s="11"/>
      <c r="B96" s="34"/>
      <c r="C96" s="11"/>
      <c r="D96" s="11"/>
      <c r="E96" s="11"/>
      <c r="F96" s="11"/>
      <c r="G96" s="11"/>
      <c r="H96" s="53" t="s">
        <v>63</v>
      </c>
      <c r="I96" s="11"/>
      <c r="J96" s="11"/>
      <c r="K96" s="11"/>
      <c r="L96" s="9">
        <f t="shared" si="17"/>
        <v>0</v>
      </c>
      <c r="M96" s="6">
        <f t="shared" si="13"/>
        <v>100</v>
      </c>
      <c r="N96" s="7">
        <f t="shared" si="14"/>
        <v>100</v>
      </c>
      <c r="O96" s="8" t="str">
        <f>IF(COUNTA(A96),IF(ISERROR(VLOOKUP(I96+X96,計算!$A$16:$B$219,2)),"",VLOOKUP(I96+X96,計算!$A$16:$B$219,2)),"")</f>
        <v/>
      </c>
      <c r="P96" s="6">
        <f t="shared" si="15"/>
        <v>100</v>
      </c>
      <c r="Q96" s="7">
        <f t="shared" si="18"/>
        <v>100</v>
      </c>
      <c r="R96" s="8" t="str">
        <f>IF(COUNTA(A96),IF(ISERROR(VLOOKUP(J96+X96,計算!$A$16:$B$219,2)),"",VLOOKUP(J96+X96,計算!$A$16:$B$219,2)),"")</f>
        <v/>
      </c>
      <c r="S96" s="6">
        <f t="shared" si="16"/>
        <v>100</v>
      </c>
      <c r="T96" s="7">
        <f t="shared" si="19"/>
        <v>100</v>
      </c>
      <c r="U96" s="8" t="str">
        <f>IF(COUNTA(A96),IF(ISERROR(VLOOKUP(K96+X96,計算!$A$16:$B$219,2)),"",VLOOKUP(K96+X96,計算!$A$16:$B$219,2)),"")</f>
        <v/>
      </c>
      <c r="V96" s="12" t="str">
        <f>IF(COUNTA(A96),IF(ISERROR(VLOOKUP(MIN(I96,J96,K96)+X96,計算!$A$16:$B$219,2)),"",VLOOKUP(MIN(I96,J96,K96)+X96,計算!$A$16:$B$219,2)),"")</f>
        <v/>
      </c>
      <c r="W96" s="13">
        <f t="shared" si="20"/>
        <v>0</v>
      </c>
      <c r="X96" s="13">
        <v>400</v>
      </c>
    </row>
    <row r="97" spans="1:24" x14ac:dyDescent="0.2">
      <c r="A97" s="11"/>
      <c r="B97" s="34"/>
      <c r="C97" s="11"/>
      <c r="D97" s="11"/>
      <c r="E97" s="11"/>
      <c r="F97" s="11"/>
      <c r="G97" s="11"/>
      <c r="H97" s="53" t="s">
        <v>63</v>
      </c>
      <c r="I97" s="11"/>
      <c r="J97" s="11"/>
      <c r="K97" s="11"/>
      <c r="L97" s="9">
        <f t="shared" si="17"/>
        <v>0</v>
      </c>
      <c r="M97" s="6">
        <f t="shared" si="13"/>
        <v>100</v>
      </c>
      <c r="N97" s="7">
        <f t="shared" si="14"/>
        <v>100</v>
      </c>
      <c r="O97" s="8" t="str">
        <f>IF(COUNTA(A97),IF(ISERROR(VLOOKUP(I97+X97,計算!$A$16:$B$219,2)),"",VLOOKUP(I97+X97,計算!$A$16:$B$219,2)),"")</f>
        <v/>
      </c>
      <c r="P97" s="6">
        <f t="shared" si="15"/>
        <v>100</v>
      </c>
      <c r="Q97" s="7">
        <f t="shared" si="18"/>
        <v>100</v>
      </c>
      <c r="R97" s="8" t="str">
        <f>IF(COUNTA(A97),IF(ISERROR(VLOOKUP(J97+X97,計算!$A$16:$B$219,2)),"",VLOOKUP(J97+X97,計算!$A$16:$B$219,2)),"")</f>
        <v/>
      </c>
      <c r="S97" s="6">
        <f t="shared" si="16"/>
        <v>100</v>
      </c>
      <c r="T97" s="7">
        <f t="shared" si="19"/>
        <v>100</v>
      </c>
      <c r="U97" s="8" t="str">
        <f>IF(COUNTA(A97),IF(ISERROR(VLOOKUP(K97+X97,計算!$A$16:$B$219,2)),"",VLOOKUP(K97+X97,計算!$A$16:$B$219,2)),"")</f>
        <v/>
      </c>
      <c r="V97" s="12" t="str">
        <f>IF(COUNTA(A97),IF(ISERROR(VLOOKUP(MIN(I97,J97,K97)+X97,計算!$A$16:$B$219,2)),"",VLOOKUP(MIN(I97,J97,K97)+X97,計算!$A$16:$B$219,2)),"")</f>
        <v/>
      </c>
      <c r="W97" s="13">
        <f t="shared" si="20"/>
        <v>0</v>
      </c>
      <c r="X97" s="13">
        <v>400</v>
      </c>
    </row>
    <row r="98" spans="1:24" x14ac:dyDescent="0.2">
      <c r="A98" s="11"/>
      <c r="B98" s="34"/>
      <c r="C98" s="11"/>
      <c r="D98" s="11"/>
      <c r="E98" s="11"/>
      <c r="F98" s="11"/>
      <c r="G98" s="11"/>
      <c r="H98" s="53" t="s">
        <v>63</v>
      </c>
      <c r="I98" s="11"/>
      <c r="J98" s="11"/>
      <c r="K98" s="11"/>
      <c r="L98" s="9">
        <f t="shared" si="17"/>
        <v>0</v>
      </c>
      <c r="M98" s="6">
        <f t="shared" si="13"/>
        <v>100</v>
      </c>
      <c r="N98" s="7">
        <f t="shared" si="14"/>
        <v>100</v>
      </c>
      <c r="O98" s="8" t="str">
        <f>IF(COUNTA(A98),IF(ISERROR(VLOOKUP(I98+X98,計算!$A$16:$B$219,2)),"",VLOOKUP(I98+X98,計算!$A$16:$B$219,2)),"")</f>
        <v/>
      </c>
      <c r="P98" s="6">
        <f t="shared" si="15"/>
        <v>100</v>
      </c>
      <c r="Q98" s="7">
        <f t="shared" si="18"/>
        <v>100</v>
      </c>
      <c r="R98" s="8" t="str">
        <f>IF(COUNTA(A98),IF(ISERROR(VLOOKUP(J98+X98,計算!$A$16:$B$219,2)),"",VLOOKUP(J98+X98,計算!$A$16:$B$219,2)),"")</f>
        <v/>
      </c>
      <c r="S98" s="6">
        <f t="shared" si="16"/>
        <v>100</v>
      </c>
      <c r="T98" s="7">
        <f t="shared" si="19"/>
        <v>100</v>
      </c>
      <c r="U98" s="8" t="str">
        <f>IF(COUNTA(A98),IF(ISERROR(VLOOKUP(K98+X98,計算!$A$16:$B$219,2)),"",VLOOKUP(K98+X98,計算!$A$16:$B$219,2)),"")</f>
        <v/>
      </c>
      <c r="V98" s="12" t="str">
        <f>IF(COUNTA(A98),IF(ISERROR(VLOOKUP(MIN(I98,J98,K98)+X98,計算!$A$16:$B$219,2)),"",VLOOKUP(MIN(I98,J98,K98)+X98,計算!$A$16:$B$219,2)),"")</f>
        <v/>
      </c>
      <c r="W98" s="13">
        <f t="shared" si="20"/>
        <v>0</v>
      </c>
      <c r="X98" s="13">
        <v>400</v>
      </c>
    </row>
    <row r="99" spans="1:24" x14ac:dyDescent="0.2">
      <c r="A99" s="11"/>
      <c r="B99" s="34"/>
      <c r="C99" s="11"/>
      <c r="D99" s="11"/>
      <c r="E99" s="11"/>
      <c r="F99" s="11"/>
      <c r="G99" s="11"/>
      <c r="H99" s="53" t="s">
        <v>63</v>
      </c>
      <c r="I99" s="11"/>
      <c r="J99" s="11"/>
      <c r="K99" s="11"/>
      <c r="L99" s="9">
        <f t="shared" si="17"/>
        <v>0</v>
      </c>
      <c r="M99" s="6">
        <f t="shared" si="13"/>
        <v>100</v>
      </c>
      <c r="N99" s="7">
        <f t="shared" si="14"/>
        <v>100</v>
      </c>
      <c r="O99" s="8" t="str">
        <f>IF(COUNTA(A99),IF(ISERROR(VLOOKUP(I99+X99,計算!$A$16:$B$219,2)),"",VLOOKUP(I99+X99,計算!$A$16:$B$219,2)),"")</f>
        <v/>
      </c>
      <c r="P99" s="6">
        <f t="shared" si="15"/>
        <v>100</v>
      </c>
      <c r="Q99" s="7">
        <f t="shared" si="18"/>
        <v>100</v>
      </c>
      <c r="R99" s="8" t="str">
        <f>IF(COUNTA(A99),IF(ISERROR(VLOOKUP(J99+X99,計算!$A$16:$B$219,2)),"",VLOOKUP(J99+X99,計算!$A$16:$B$219,2)),"")</f>
        <v/>
      </c>
      <c r="S99" s="6">
        <f t="shared" si="16"/>
        <v>100</v>
      </c>
      <c r="T99" s="7">
        <f t="shared" si="19"/>
        <v>100</v>
      </c>
      <c r="U99" s="8" t="str">
        <f>IF(COUNTA(A99),IF(ISERROR(VLOOKUP(K99+X99,計算!$A$16:$B$219,2)),"",VLOOKUP(K99+X99,計算!$A$16:$B$219,2)),"")</f>
        <v/>
      </c>
      <c r="V99" s="12" t="str">
        <f>IF(COUNTA(A99),IF(ISERROR(VLOOKUP(MIN(I99,J99,K99)+X99,計算!$A$16:$B$219,2)),"",VLOOKUP(MIN(I99,J99,K99)+X99,計算!$A$16:$B$219,2)),"")</f>
        <v/>
      </c>
      <c r="W99" s="13">
        <f t="shared" si="20"/>
        <v>0</v>
      </c>
      <c r="X99" s="13">
        <v>400</v>
      </c>
    </row>
    <row r="100" spans="1:24" x14ac:dyDescent="0.2">
      <c r="A100" s="11"/>
      <c r="B100" s="34"/>
      <c r="C100" s="11"/>
      <c r="D100" s="11"/>
      <c r="E100" s="11"/>
      <c r="F100" s="11"/>
      <c r="G100" s="11"/>
      <c r="H100" s="53" t="s">
        <v>63</v>
      </c>
      <c r="I100" s="11"/>
      <c r="J100" s="11"/>
      <c r="K100" s="11"/>
      <c r="L100" s="9">
        <f t="shared" si="17"/>
        <v>0</v>
      </c>
      <c r="M100" s="6">
        <f t="shared" si="13"/>
        <v>100</v>
      </c>
      <c r="N100" s="7">
        <f t="shared" si="14"/>
        <v>100</v>
      </c>
      <c r="O100" s="8" t="str">
        <f>IF(COUNTA(A100),IF(ISERROR(VLOOKUP(I100+X100,計算!$A$16:$B$219,2)),"",VLOOKUP(I100+X100,計算!$A$16:$B$219,2)),"")</f>
        <v/>
      </c>
      <c r="P100" s="6">
        <f t="shared" si="15"/>
        <v>100</v>
      </c>
      <c r="Q100" s="7">
        <f t="shared" si="18"/>
        <v>100</v>
      </c>
      <c r="R100" s="8" t="str">
        <f>IF(COUNTA(A100),IF(ISERROR(VLOOKUP(J100+X100,計算!$A$16:$B$219,2)),"",VLOOKUP(J100+X100,計算!$A$16:$B$219,2)),"")</f>
        <v/>
      </c>
      <c r="S100" s="6">
        <f t="shared" si="16"/>
        <v>100</v>
      </c>
      <c r="T100" s="7">
        <f t="shared" si="19"/>
        <v>100</v>
      </c>
      <c r="U100" s="8" t="str">
        <f>IF(COUNTA(A100),IF(ISERROR(VLOOKUP(K100+X100,計算!$A$16:$B$219,2)),"",VLOOKUP(K100+X100,計算!$A$16:$B$219,2)),"")</f>
        <v/>
      </c>
      <c r="V100" s="12" t="str">
        <f>IF(COUNTA(A100),IF(ISERROR(VLOOKUP(MIN(I100,J100,K100)+X100,計算!$A$16:$B$219,2)),"",VLOOKUP(MIN(I100,J100,K100)+X100,計算!$A$16:$B$219,2)),"")</f>
        <v/>
      </c>
      <c r="W100" s="13">
        <f t="shared" si="20"/>
        <v>0</v>
      </c>
      <c r="X100" s="13">
        <v>400</v>
      </c>
    </row>
    <row r="101" spans="1:24" x14ac:dyDescent="0.2">
      <c r="A101" s="11"/>
      <c r="B101" s="34"/>
      <c r="C101" s="11"/>
      <c r="D101" s="11"/>
      <c r="E101" s="11"/>
      <c r="F101" s="11"/>
      <c r="G101" s="11"/>
      <c r="H101" s="53" t="s">
        <v>63</v>
      </c>
      <c r="I101" s="11"/>
      <c r="J101" s="11"/>
      <c r="K101" s="11"/>
      <c r="L101" s="9">
        <f t="shared" si="17"/>
        <v>0</v>
      </c>
      <c r="M101" s="6">
        <f t="shared" si="13"/>
        <v>100</v>
      </c>
      <c r="N101" s="7">
        <f t="shared" si="14"/>
        <v>100</v>
      </c>
      <c r="O101" s="8" t="str">
        <f>IF(COUNTA(A101),IF(ISERROR(VLOOKUP(I101+X101,計算!$A$16:$B$219,2)),"",VLOOKUP(I101+X101,計算!$A$16:$B$219,2)),"")</f>
        <v/>
      </c>
      <c r="P101" s="6">
        <f t="shared" si="15"/>
        <v>100</v>
      </c>
      <c r="Q101" s="7">
        <f t="shared" si="18"/>
        <v>100</v>
      </c>
      <c r="R101" s="8" t="str">
        <f>IF(COUNTA(A101),IF(ISERROR(VLOOKUP(J101+X101,計算!$A$16:$B$219,2)),"",VLOOKUP(J101+X101,計算!$A$16:$B$219,2)),"")</f>
        <v/>
      </c>
      <c r="S101" s="6">
        <f t="shared" si="16"/>
        <v>100</v>
      </c>
      <c r="T101" s="7">
        <f t="shared" si="19"/>
        <v>100</v>
      </c>
      <c r="U101" s="8" t="str">
        <f>IF(COUNTA(A101),IF(ISERROR(VLOOKUP(K101+X101,計算!$A$16:$B$219,2)),"",VLOOKUP(K101+X101,計算!$A$16:$B$219,2)),"")</f>
        <v/>
      </c>
      <c r="V101" s="12" t="str">
        <f>IF(COUNTA(A101),IF(ISERROR(VLOOKUP(MIN(I101,J101,K101)+X101,計算!$A$16:$B$219,2)),"",VLOOKUP(MIN(I101,J101,K101)+X101,計算!$A$16:$B$219,2)),"")</f>
        <v/>
      </c>
      <c r="W101" s="13">
        <f t="shared" si="20"/>
        <v>0</v>
      </c>
      <c r="X101" s="13">
        <v>400</v>
      </c>
    </row>
    <row r="102" spans="1:24" x14ac:dyDescent="0.2">
      <c r="A102" s="11"/>
      <c r="B102" s="34"/>
      <c r="C102" s="11"/>
      <c r="D102" s="11"/>
      <c r="E102" s="11"/>
      <c r="F102" s="11"/>
      <c r="G102" s="11"/>
      <c r="H102" s="53" t="s">
        <v>63</v>
      </c>
      <c r="I102" s="11"/>
      <c r="J102" s="11"/>
      <c r="K102" s="11"/>
      <c r="L102" s="9">
        <f t="shared" si="17"/>
        <v>0</v>
      </c>
      <c r="M102" s="6">
        <f t="shared" ref="M102:M136" si="21">I102+100</f>
        <v>100</v>
      </c>
      <c r="N102" s="7">
        <f t="shared" si="14"/>
        <v>100</v>
      </c>
      <c r="O102" s="8" t="str">
        <f>IF(COUNTA(A102),IF(ISERROR(VLOOKUP(I102+X102,計算!$A$16:$B$219,2)),"",VLOOKUP(I102+X102,計算!$A$16:$B$219,2)),"")</f>
        <v/>
      </c>
      <c r="P102" s="6">
        <f t="shared" ref="P102:P133" si="22">J102+100</f>
        <v>100</v>
      </c>
      <c r="Q102" s="7">
        <f t="shared" si="18"/>
        <v>100</v>
      </c>
      <c r="R102" s="8" t="str">
        <f>IF(COUNTA(A102),IF(ISERROR(VLOOKUP(J102+X102,計算!$A$16:$B$219,2)),"",VLOOKUP(J102+X102,計算!$A$16:$B$219,2)),"")</f>
        <v/>
      </c>
      <c r="S102" s="6">
        <f t="shared" ref="S102:S133" si="23">K102+100</f>
        <v>100</v>
      </c>
      <c r="T102" s="7">
        <f t="shared" si="19"/>
        <v>100</v>
      </c>
      <c r="U102" s="8" t="str">
        <f>IF(COUNTA(A102),IF(ISERROR(VLOOKUP(K102+X102,計算!$A$16:$B$219,2)),"",VLOOKUP(K102+X102,計算!$A$16:$B$219,2)),"")</f>
        <v/>
      </c>
      <c r="V102" s="12" t="str">
        <f>IF(COUNTA(A102),IF(ISERROR(VLOOKUP(MIN(I102,J102,K102)+X102,計算!$A$16:$B$219,2)),"",VLOOKUP(MIN(I102,J102,K102)+X102,計算!$A$16:$B$219,2)),"")</f>
        <v/>
      </c>
      <c r="W102" s="13">
        <f t="shared" si="20"/>
        <v>0</v>
      </c>
      <c r="X102" s="13">
        <v>400</v>
      </c>
    </row>
    <row r="103" spans="1:24" x14ac:dyDescent="0.2">
      <c r="A103" s="11"/>
      <c r="B103" s="34"/>
      <c r="C103" s="11"/>
      <c r="D103" s="11"/>
      <c r="E103" s="11"/>
      <c r="F103" s="11"/>
      <c r="G103" s="11"/>
      <c r="H103" s="53" t="s">
        <v>63</v>
      </c>
      <c r="I103" s="11"/>
      <c r="J103" s="11"/>
      <c r="K103" s="11"/>
      <c r="L103" s="9">
        <f t="shared" si="17"/>
        <v>0</v>
      </c>
      <c r="M103" s="6">
        <f t="shared" si="21"/>
        <v>100</v>
      </c>
      <c r="N103" s="7">
        <f t="shared" si="14"/>
        <v>100</v>
      </c>
      <c r="O103" s="8" t="str">
        <f>IF(COUNTA(A103),IF(ISERROR(VLOOKUP(I103+X103,計算!$A$16:$B$219,2)),"",VLOOKUP(I103+X103,計算!$A$16:$B$219,2)),"")</f>
        <v/>
      </c>
      <c r="P103" s="6">
        <f t="shared" si="22"/>
        <v>100</v>
      </c>
      <c r="Q103" s="7">
        <f t="shared" si="18"/>
        <v>100</v>
      </c>
      <c r="R103" s="8" t="str">
        <f>IF(COUNTA(A103),IF(ISERROR(VLOOKUP(J103+X103,計算!$A$16:$B$219,2)),"",VLOOKUP(J103+X103,計算!$A$16:$B$219,2)),"")</f>
        <v/>
      </c>
      <c r="S103" s="6">
        <f t="shared" si="23"/>
        <v>100</v>
      </c>
      <c r="T103" s="7">
        <f t="shared" si="19"/>
        <v>100</v>
      </c>
      <c r="U103" s="8" t="str">
        <f>IF(COUNTA(A103),IF(ISERROR(VLOOKUP(K103+X103,計算!$A$16:$B$219,2)),"",VLOOKUP(K103+X103,計算!$A$16:$B$219,2)),"")</f>
        <v/>
      </c>
      <c r="V103" s="12" t="str">
        <f>IF(COUNTA(A103),IF(ISERROR(VLOOKUP(MIN(I103,J103,K103)+X103,計算!$A$16:$B$219,2)),"",VLOOKUP(MIN(I103,J103,K103)+X103,計算!$A$16:$B$219,2)),"")</f>
        <v/>
      </c>
      <c r="W103" s="13">
        <f t="shared" si="20"/>
        <v>0</v>
      </c>
      <c r="X103" s="13">
        <v>400</v>
      </c>
    </row>
    <row r="104" spans="1:24" x14ac:dyDescent="0.2">
      <c r="A104" s="11"/>
      <c r="B104" s="34"/>
      <c r="C104" s="11"/>
      <c r="D104" s="11"/>
      <c r="E104" s="11"/>
      <c r="F104" s="11"/>
      <c r="G104" s="11"/>
      <c r="H104" s="53" t="s">
        <v>63</v>
      </c>
      <c r="I104" s="11"/>
      <c r="J104" s="11"/>
      <c r="K104" s="11"/>
      <c r="L104" s="9">
        <f t="shared" si="17"/>
        <v>0</v>
      </c>
      <c r="M104" s="6">
        <f t="shared" si="21"/>
        <v>100</v>
      </c>
      <c r="N104" s="7">
        <f t="shared" si="14"/>
        <v>100</v>
      </c>
      <c r="O104" s="8" t="str">
        <f>IF(COUNTA(A104),IF(ISERROR(VLOOKUP(I104+X104,計算!$A$16:$B$219,2)),"",VLOOKUP(I104+X104,計算!$A$16:$B$219,2)),"")</f>
        <v/>
      </c>
      <c r="P104" s="6">
        <f t="shared" si="22"/>
        <v>100</v>
      </c>
      <c r="Q104" s="7">
        <f t="shared" si="18"/>
        <v>100</v>
      </c>
      <c r="R104" s="8" t="str">
        <f>IF(COUNTA(A104),IF(ISERROR(VLOOKUP(J104+X104,計算!$A$16:$B$219,2)),"",VLOOKUP(J104+X104,計算!$A$16:$B$219,2)),"")</f>
        <v/>
      </c>
      <c r="S104" s="6">
        <f t="shared" si="23"/>
        <v>100</v>
      </c>
      <c r="T104" s="7">
        <f t="shared" si="19"/>
        <v>100</v>
      </c>
      <c r="U104" s="8" t="str">
        <f>IF(COUNTA(A104),IF(ISERROR(VLOOKUP(K104+X104,計算!$A$16:$B$219,2)),"",VLOOKUP(K104+X104,計算!$A$16:$B$219,2)),"")</f>
        <v/>
      </c>
      <c r="V104" s="12" t="str">
        <f>IF(COUNTA(A104),IF(ISERROR(VLOOKUP(MIN(I104,J104,K104)+X104,計算!$A$16:$B$219,2)),"",VLOOKUP(MIN(I104,J104,K104)+X104,計算!$A$16:$B$219,2)),"")</f>
        <v/>
      </c>
      <c r="W104" s="13">
        <f t="shared" si="20"/>
        <v>0</v>
      </c>
      <c r="X104" s="13">
        <v>400</v>
      </c>
    </row>
    <row r="105" spans="1:24" x14ac:dyDescent="0.2">
      <c r="A105" s="11"/>
      <c r="B105" s="34"/>
      <c r="C105" s="11"/>
      <c r="D105" s="11"/>
      <c r="E105" s="11"/>
      <c r="F105" s="11"/>
      <c r="G105" s="11"/>
      <c r="H105" s="53" t="s">
        <v>63</v>
      </c>
      <c r="I105" s="11"/>
      <c r="J105" s="11"/>
      <c r="K105" s="11"/>
      <c r="L105" s="9">
        <f t="shared" si="17"/>
        <v>0</v>
      </c>
      <c r="M105" s="6">
        <f t="shared" si="21"/>
        <v>100</v>
      </c>
      <c r="N105" s="7">
        <f t="shared" si="14"/>
        <v>100</v>
      </c>
      <c r="O105" s="8" t="str">
        <f>IF(COUNTA(A105),IF(ISERROR(VLOOKUP(I105+X105,計算!$A$16:$B$219,2)),"",VLOOKUP(I105+X105,計算!$A$16:$B$219,2)),"")</f>
        <v/>
      </c>
      <c r="P105" s="6">
        <f t="shared" si="22"/>
        <v>100</v>
      </c>
      <c r="Q105" s="7">
        <f t="shared" si="18"/>
        <v>100</v>
      </c>
      <c r="R105" s="8" t="str">
        <f>IF(COUNTA(A105),IF(ISERROR(VLOOKUP(J105+X105,計算!$A$16:$B$219,2)),"",VLOOKUP(J105+X105,計算!$A$16:$B$219,2)),"")</f>
        <v/>
      </c>
      <c r="S105" s="6">
        <f t="shared" si="23"/>
        <v>100</v>
      </c>
      <c r="T105" s="7">
        <f t="shared" si="19"/>
        <v>100</v>
      </c>
      <c r="U105" s="8" t="str">
        <f>IF(COUNTA(A105),IF(ISERROR(VLOOKUP(K105+X105,計算!$A$16:$B$219,2)),"",VLOOKUP(K105+X105,計算!$A$16:$B$219,2)),"")</f>
        <v/>
      </c>
      <c r="V105" s="12" t="str">
        <f>IF(COUNTA(A105),IF(ISERROR(VLOOKUP(MIN(I105,J105,K105)+X105,計算!$A$16:$B$219,2)),"",VLOOKUP(MIN(I105,J105,K105)+X105,計算!$A$16:$B$219,2)),"")</f>
        <v/>
      </c>
      <c r="W105" s="13">
        <f t="shared" si="20"/>
        <v>0</v>
      </c>
      <c r="X105" s="13">
        <v>400</v>
      </c>
    </row>
    <row r="106" spans="1:24" x14ac:dyDescent="0.2">
      <c r="A106" s="11"/>
      <c r="B106" s="34"/>
      <c r="C106" s="11"/>
      <c r="D106" s="11"/>
      <c r="E106" s="11"/>
      <c r="F106" s="11"/>
      <c r="G106" s="11"/>
      <c r="H106" s="53" t="s">
        <v>63</v>
      </c>
      <c r="I106" s="11"/>
      <c r="J106" s="11"/>
      <c r="K106" s="11"/>
      <c r="L106" s="9">
        <f t="shared" si="17"/>
        <v>0</v>
      </c>
      <c r="M106" s="6">
        <f t="shared" si="21"/>
        <v>100</v>
      </c>
      <c r="N106" s="7">
        <f t="shared" si="14"/>
        <v>100</v>
      </c>
      <c r="O106" s="8" t="str">
        <f>IF(COUNTA(A106),IF(ISERROR(VLOOKUP(I106+X106,計算!$A$16:$B$219,2)),"",VLOOKUP(I106+X106,計算!$A$16:$B$219,2)),"")</f>
        <v/>
      </c>
      <c r="P106" s="6">
        <f t="shared" si="22"/>
        <v>100</v>
      </c>
      <c r="Q106" s="7">
        <f t="shared" si="18"/>
        <v>100</v>
      </c>
      <c r="R106" s="8" t="str">
        <f>IF(COUNTA(A106),IF(ISERROR(VLOOKUP(J106+X106,計算!$A$16:$B$219,2)),"",VLOOKUP(J106+X106,計算!$A$16:$B$219,2)),"")</f>
        <v/>
      </c>
      <c r="S106" s="6">
        <f t="shared" si="23"/>
        <v>100</v>
      </c>
      <c r="T106" s="7">
        <f t="shared" si="19"/>
        <v>100</v>
      </c>
      <c r="U106" s="8" t="str">
        <f>IF(COUNTA(A106),IF(ISERROR(VLOOKUP(K106+X106,計算!$A$16:$B$219,2)),"",VLOOKUP(K106+X106,計算!$A$16:$B$219,2)),"")</f>
        <v/>
      </c>
      <c r="V106" s="12" t="str">
        <f>IF(COUNTA(A106),IF(ISERROR(VLOOKUP(MIN(I106,J106,K106)+X106,計算!$A$16:$B$219,2)),"",VLOOKUP(MIN(I106,J106,K106)+X106,計算!$A$16:$B$219,2)),"")</f>
        <v/>
      </c>
      <c r="W106" s="13">
        <f t="shared" si="20"/>
        <v>0</v>
      </c>
      <c r="X106" s="13">
        <v>400</v>
      </c>
    </row>
    <row r="107" spans="1:24" x14ac:dyDescent="0.2">
      <c r="A107" s="11"/>
      <c r="B107" s="34"/>
      <c r="C107" s="11"/>
      <c r="D107" s="11"/>
      <c r="E107" s="11"/>
      <c r="F107" s="11"/>
      <c r="G107" s="11"/>
      <c r="H107" s="53" t="s">
        <v>63</v>
      </c>
      <c r="I107" s="11"/>
      <c r="J107" s="11"/>
      <c r="K107" s="11"/>
      <c r="L107" s="9">
        <f t="shared" si="17"/>
        <v>0</v>
      </c>
      <c r="M107" s="6">
        <f t="shared" si="21"/>
        <v>100</v>
      </c>
      <c r="N107" s="7">
        <f t="shared" si="14"/>
        <v>100</v>
      </c>
      <c r="O107" s="8" t="str">
        <f>IF(COUNTA(A107),IF(ISERROR(VLOOKUP(I107+X107,計算!$A$16:$B$219,2)),"",VLOOKUP(I107+X107,計算!$A$16:$B$219,2)),"")</f>
        <v/>
      </c>
      <c r="P107" s="6">
        <f t="shared" si="22"/>
        <v>100</v>
      </c>
      <c r="Q107" s="7">
        <f t="shared" si="18"/>
        <v>100</v>
      </c>
      <c r="R107" s="8" t="str">
        <f>IF(COUNTA(A107),IF(ISERROR(VLOOKUP(J107+X107,計算!$A$16:$B$219,2)),"",VLOOKUP(J107+X107,計算!$A$16:$B$219,2)),"")</f>
        <v/>
      </c>
      <c r="S107" s="6">
        <f t="shared" si="23"/>
        <v>100</v>
      </c>
      <c r="T107" s="7">
        <f t="shared" si="19"/>
        <v>100</v>
      </c>
      <c r="U107" s="8" t="str">
        <f>IF(COUNTA(A107),IF(ISERROR(VLOOKUP(K107+X107,計算!$A$16:$B$219,2)),"",VLOOKUP(K107+X107,計算!$A$16:$B$219,2)),"")</f>
        <v/>
      </c>
      <c r="V107" s="12" t="str">
        <f>IF(COUNTA(A107),IF(ISERROR(VLOOKUP(MIN(I107,J107,K107)+X107,計算!$A$16:$B$219,2)),"",VLOOKUP(MIN(I107,J107,K107)+X107,計算!$A$16:$B$219,2)),"")</f>
        <v/>
      </c>
      <c r="W107" s="13">
        <f t="shared" si="20"/>
        <v>0</v>
      </c>
      <c r="X107" s="13">
        <v>400</v>
      </c>
    </row>
    <row r="108" spans="1:24" x14ac:dyDescent="0.2">
      <c r="A108" s="11"/>
      <c r="B108" s="34"/>
      <c r="C108" s="11"/>
      <c r="D108" s="11"/>
      <c r="E108" s="11"/>
      <c r="F108" s="11"/>
      <c r="G108" s="11"/>
      <c r="H108" s="53" t="s">
        <v>63</v>
      </c>
      <c r="I108" s="11"/>
      <c r="J108" s="11"/>
      <c r="K108" s="11"/>
      <c r="L108" s="9">
        <f t="shared" si="17"/>
        <v>0</v>
      </c>
      <c r="M108" s="6">
        <f t="shared" si="21"/>
        <v>100</v>
      </c>
      <c r="N108" s="7">
        <f t="shared" si="14"/>
        <v>100</v>
      </c>
      <c r="O108" s="8" t="str">
        <f>IF(COUNTA(A108),IF(ISERROR(VLOOKUP(I108+X108,計算!$A$16:$B$219,2)),"",VLOOKUP(I108+X108,計算!$A$16:$B$219,2)),"")</f>
        <v/>
      </c>
      <c r="P108" s="6">
        <f t="shared" si="22"/>
        <v>100</v>
      </c>
      <c r="Q108" s="7">
        <f t="shared" si="18"/>
        <v>100</v>
      </c>
      <c r="R108" s="8" t="str">
        <f>IF(COUNTA(A108),IF(ISERROR(VLOOKUP(J108+X108,計算!$A$16:$B$219,2)),"",VLOOKUP(J108+X108,計算!$A$16:$B$219,2)),"")</f>
        <v/>
      </c>
      <c r="S108" s="6">
        <f t="shared" si="23"/>
        <v>100</v>
      </c>
      <c r="T108" s="7">
        <f t="shared" si="19"/>
        <v>100</v>
      </c>
      <c r="U108" s="8" t="str">
        <f>IF(COUNTA(A108),IF(ISERROR(VLOOKUP(K108+X108,計算!$A$16:$B$219,2)),"",VLOOKUP(K108+X108,計算!$A$16:$B$219,2)),"")</f>
        <v/>
      </c>
      <c r="V108" s="12" t="str">
        <f>IF(COUNTA(A108),IF(ISERROR(VLOOKUP(MIN(I108,J108,K108)+X108,計算!$A$16:$B$219,2)),"",VLOOKUP(MIN(I108,J108,K108)+X108,計算!$A$16:$B$219,2)),"")</f>
        <v/>
      </c>
      <c r="W108" s="13">
        <f t="shared" si="20"/>
        <v>0</v>
      </c>
      <c r="X108" s="13">
        <v>400</v>
      </c>
    </row>
    <row r="109" spans="1:24" x14ac:dyDescent="0.2">
      <c r="A109" s="11"/>
      <c r="B109" s="34"/>
      <c r="C109" s="11"/>
      <c r="D109" s="11"/>
      <c r="E109" s="11"/>
      <c r="F109" s="11"/>
      <c r="G109" s="11"/>
      <c r="H109" s="53" t="s">
        <v>63</v>
      </c>
      <c r="I109" s="11"/>
      <c r="J109" s="11"/>
      <c r="K109" s="11"/>
      <c r="L109" s="9">
        <f t="shared" si="17"/>
        <v>0</v>
      </c>
      <c r="M109" s="6">
        <f t="shared" si="21"/>
        <v>100</v>
      </c>
      <c r="N109" s="7">
        <f t="shared" si="14"/>
        <v>100</v>
      </c>
      <c r="O109" s="8" t="str">
        <f>IF(COUNTA(A109),IF(ISERROR(VLOOKUP(I109+X109,計算!$A$16:$B$219,2)),"",VLOOKUP(I109+X109,計算!$A$16:$B$219,2)),"")</f>
        <v/>
      </c>
      <c r="P109" s="6">
        <f t="shared" si="22"/>
        <v>100</v>
      </c>
      <c r="Q109" s="7">
        <f t="shared" si="18"/>
        <v>100</v>
      </c>
      <c r="R109" s="8" t="str">
        <f>IF(COUNTA(A109),IF(ISERROR(VLOOKUP(J109+X109,計算!$A$16:$B$219,2)),"",VLOOKUP(J109+X109,計算!$A$16:$B$219,2)),"")</f>
        <v/>
      </c>
      <c r="S109" s="6">
        <f t="shared" si="23"/>
        <v>100</v>
      </c>
      <c r="T109" s="7">
        <f t="shared" si="19"/>
        <v>100</v>
      </c>
      <c r="U109" s="8" t="str">
        <f>IF(COUNTA(A109),IF(ISERROR(VLOOKUP(K109+X109,計算!$A$16:$B$219,2)),"",VLOOKUP(K109+X109,計算!$A$16:$B$219,2)),"")</f>
        <v/>
      </c>
      <c r="V109" s="12" t="str">
        <f>IF(COUNTA(A109),IF(ISERROR(VLOOKUP(MIN(I109,J109,K109)+X109,計算!$A$16:$B$219,2)),"",VLOOKUP(MIN(I109,J109,K109)+X109,計算!$A$16:$B$219,2)),"")</f>
        <v/>
      </c>
      <c r="W109" s="13">
        <f t="shared" si="20"/>
        <v>0</v>
      </c>
      <c r="X109" s="13">
        <v>400</v>
      </c>
    </row>
    <row r="110" spans="1:24" x14ac:dyDescent="0.2">
      <c r="A110" s="11"/>
      <c r="B110" s="34"/>
      <c r="C110" s="11"/>
      <c r="D110" s="11"/>
      <c r="E110" s="11"/>
      <c r="F110" s="11"/>
      <c r="G110" s="11"/>
      <c r="H110" s="53" t="s">
        <v>63</v>
      </c>
      <c r="I110" s="11"/>
      <c r="J110" s="11"/>
      <c r="K110" s="11"/>
      <c r="L110" s="9">
        <f t="shared" si="17"/>
        <v>0</v>
      </c>
      <c r="M110" s="6">
        <f t="shared" si="21"/>
        <v>100</v>
      </c>
      <c r="N110" s="7">
        <f t="shared" si="14"/>
        <v>100</v>
      </c>
      <c r="O110" s="8" t="str">
        <f>IF(COUNTA(A110),IF(ISERROR(VLOOKUP(I110+X110,計算!$A$16:$B$219,2)),"",VLOOKUP(I110+X110,計算!$A$16:$B$219,2)),"")</f>
        <v/>
      </c>
      <c r="P110" s="6">
        <f t="shared" si="22"/>
        <v>100</v>
      </c>
      <c r="Q110" s="7">
        <f t="shared" si="18"/>
        <v>100</v>
      </c>
      <c r="R110" s="8" t="str">
        <f>IF(COUNTA(A110),IF(ISERROR(VLOOKUP(J110+X110,計算!$A$16:$B$219,2)),"",VLOOKUP(J110+X110,計算!$A$16:$B$219,2)),"")</f>
        <v/>
      </c>
      <c r="S110" s="6">
        <f t="shared" si="23"/>
        <v>100</v>
      </c>
      <c r="T110" s="7">
        <f t="shared" si="19"/>
        <v>100</v>
      </c>
      <c r="U110" s="8" t="str">
        <f>IF(COUNTA(A110),IF(ISERROR(VLOOKUP(K110+X110,計算!$A$16:$B$219,2)),"",VLOOKUP(K110+X110,計算!$A$16:$B$219,2)),"")</f>
        <v/>
      </c>
      <c r="V110" s="12" t="str">
        <f>IF(COUNTA(A110),IF(ISERROR(VLOOKUP(MIN(I110,J110,K110)+X110,計算!$A$16:$B$219,2)),"",VLOOKUP(MIN(I110,J110,K110)+X110,計算!$A$16:$B$219,2)),"")</f>
        <v/>
      </c>
      <c r="W110" s="13">
        <f t="shared" si="20"/>
        <v>0</v>
      </c>
      <c r="X110" s="13">
        <v>400</v>
      </c>
    </row>
    <row r="111" spans="1:24" x14ac:dyDescent="0.2">
      <c r="A111" s="11"/>
      <c r="B111" s="34"/>
      <c r="C111" s="11"/>
      <c r="D111" s="11"/>
      <c r="E111" s="11"/>
      <c r="F111" s="11"/>
      <c r="G111" s="11"/>
      <c r="H111" s="53" t="s">
        <v>63</v>
      </c>
      <c r="I111" s="11"/>
      <c r="J111" s="11"/>
      <c r="K111" s="11"/>
      <c r="L111" s="9">
        <f t="shared" si="17"/>
        <v>0</v>
      </c>
      <c r="M111" s="6">
        <f t="shared" si="21"/>
        <v>100</v>
      </c>
      <c r="N111" s="7">
        <f t="shared" si="14"/>
        <v>100</v>
      </c>
      <c r="O111" s="8" t="str">
        <f>IF(COUNTA(A111),IF(ISERROR(VLOOKUP(I111+X111,計算!$A$16:$B$219,2)),"",VLOOKUP(I111+X111,計算!$A$16:$B$219,2)),"")</f>
        <v/>
      </c>
      <c r="P111" s="6">
        <f t="shared" si="22"/>
        <v>100</v>
      </c>
      <c r="Q111" s="7">
        <f t="shared" si="18"/>
        <v>100</v>
      </c>
      <c r="R111" s="8" t="str">
        <f>IF(COUNTA(A111),IF(ISERROR(VLOOKUP(J111+X111,計算!$A$16:$B$219,2)),"",VLOOKUP(J111+X111,計算!$A$16:$B$219,2)),"")</f>
        <v/>
      </c>
      <c r="S111" s="6">
        <f t="shared" si="23"/>
        <v>100</v>
      </c>
      <c r="T111" s="7">
        <f t="shared" si="19"/>
        <v>100</v>
      </c>
      <c r="U111" s="8" t="str">
        <f>IF(COUNTA(A111),IF(ISERROR(VLOOKUP(K111+X111,計算!$A$16:$B$219,2)),"",VLOOKUP(K111+X111,計算!$A$16:$B$219,2)),"")</f>
        <v/>
      </c>
      <c r="V111" s="12" t="str">
        <f>IF(COUNTA(A111),IF(ISERROR(VLOOKUP(MIN(I111,J111,K111)+X111,計算!$A$16:$B$219,2)),"",VLOOKUP(MIN(I111,J111,K111)+X111,計算!$A$16:$B$219,2)),"")</f>
        <v/>
      </c>
      <c r="W111" s="13">
        <f t="shared" si="20"/>
        <v>0</v>
      </c>
      <c r="X111" s="13">
        <v>400</v>
      </c>
    </row>
    <row r="112" spans="1:24" x14ac:dyDescent="0.2">
      <c r="A112" s="11"/>
      <c r="B112" s="34"/>
      <c r="C112" s="11"/>
      <c r="D112" s="11"/>
      <c r="E112" s="11"/>
      <c r="F112" s="11"/>
      <c r="G112" s="11"/>
      <c r="H112" s="53" t="s">
        <v>63</v>
      </c>
      <c r="I112" s="11"/>
      <c r="J112" s="11"/>
      <c r="K112" s="11"/>
      <c r="L112" s="9">
        <f t="shared" si="17"/>
        <v>0</v>
      </c>
      <c r="M112" s="6">
        <f t="shared" si="21"/>
        <v>100</v>
      </c>
      <c r="N112" s="7">
        <f t="shared" si="14"/>
        <v>100</v>
      </c>
      <c r="O112" s="8" t="str">
        <f>IF(COUNTA(A112),IF(ISERROR(VLOOKUP(I112+X112,計算!$A$16:$B$219,2)),"",VLOOKUP(I112+X112,計算!$A$16:$B$219,2)),"")</f>
        <v/>
      </c>
      <c r="P112" s="6">
        <f t="shared" si="22"/>
        <v>100</v>
      </c>
      <c r="Q112" s="7">
        <f t="shared" si="18"/>
        <v>100</v>
      </c>
      <c r="R112" s="8" t="str">
        <f>IF(COUNTA(A112),IF(ISERROR(VLOOKUP(J112+X112,計算!$A$16:$B$219,2)),"",VLOOKUP(J112+X112,計算!$A$16:$B$219,2)),"")</f>
        <v/>
      </c>
      <c r="S112" s="6">
        <f t="shared" si="23"/>
        <v>100</v>
      </c>
      <c r="T112" s="7">
        <f t="shared" si="19"/>
        <v>100</v>
      </c>
      <c r="U112" s="8" t="str">
        <f>IF(COUNTA(A112),IF(ISERROR(VLOOKUP(K112+X112,計算!$A$16:$B$219,2)),"",VLOOKUP(K112+X112,計算!$A$16:$B$219,2)),"")</f>
        <v/>
      </c>
      <c r="V112" s="12" t="str">
        <f>IF(COUNTA(A112),IF(ISERROR(VLOOKUP(MIN(I112,J112,K112)+X112,計算!$A$16:$B$219,2)),"",VLOOKUP(MIN(I112,J112,K112)+X112,計算!$A$16:$B$219,2)),"")</f>
        <v/>
      </c>
      <c r="W112" s="13">
        <f t="shared" si="20"/>
        <v>0</v>
      </c>
      <c r="X112" s="13">
        <v>400</v>
      </c>
    </row>
    <row r="113" spans="1:24" x14ac:dyDescent="0.2">
      <c r="A113" s="11"/>
      <c r="B113" s="34"/>
      <c r="C113" s="11"/>
      <c r="D113" s="11"/>
      <c r="E113" s="11"/>
      <c r="F113" s="11"/>
      <c r="G113" s="11"/>
      <c r="H113" s="53" t="s">
        <v>63</v>
      </c>
      <c r="I113" s="11"/>
      <c r="J113" s="11"/>
      <c r="K113" s="11"/>
      <c r="L113" s="9">
        <f t="shared" si="17"/>
        <v>0</v>
      </c>
      <c r="M113" s="6">
        <f t="shared" si="21"/>
        <v>100</v>
      </c>
      <c r="N113" s="7">
        <f t="shared" si="14"/>
        <v>100</v>
      </c>
      <c r="O113" s="8" t="str">
        <f>IF(COUNTA(A113),IF(ISERROR(VLOOKUP(I113+X113,計算!$A$16:$B$219,2)),"",VLOOKUP(I113+X113,計算!$A$16:$B$219,2)),"")</f>
        <v/>
      </c>
      <c r="P113" s="6">
        <f t="shared" si="22"/>
        <v>100</v>
      </c>
      <c r="Q113" s="7">
        <f t="shared" si="18"/>
        <v>100</v>
      </c>
      <c r="R113" s="8" t="str">
        <f>IF(COUNTA(A113),IF(ISERROR(VLOOKUP(J113+X113,計算!$A$16:$B$219,2)),"",VLOOKUP(J113+X113,計算!$A$16:$B$219,2)),"")</f>
        <v/>
      </c>
      <c r="S113" s="6">
        <f t="shared" si="23"/>
        <v>100</v>
      </c>
      <c r="T113" s="7">
        <f t="shared" si="19"/>
        <v>100</v>
      </c>
      <c r="U113" s="8" t="str">
        <f>IF(COUNTA(A113),IF(ISERROR(VLOOKUP(K113+X113,計算!$A$16:$B$219,2)),"",VLOOKUP(K113+X113,計算!$A$16:$B$219,2)),"")</f>
        <v/>
      </c>
      <c r="V113" s="12" t="str">
        <f>IF(COUNTA(A113),IF(ISERROR(VLOOKUP(MIN(I113,J113,K113)+X113,計算!$A$16:$B$219,2)),"",VLOOKUP(MIN(I113,J113,K113)+X113,計算!$A$16:$B$219,2)),"")</f>
        <v/>
      </c>
      <c r="W113" s="13">
        <f t="shared" si="20"/>
        <v>0</v>
      </c>
      <c r="X113" s="13">
        <v>400</v>
      </c>
    </row>
    <row r="114" spans="1:24" x14ac:dyDescent="0.2">
      <c r="A114" s="11"/>
      <c r="B114" s="34"/>
      <c r="C114" s="11"/>
      <c r="D114" s="11"/>
      <c r="E114" s="11"/>
      <c r="F114" s="11"/>
      <c r="G114" s="11"/>
      <c r="H114" s="53" t="s">
        <v>63</v>
      </c>
      <c r="I114" s="11"/>
      <c r="J114" s="11"/>
      <c r="K114" s="11"/>
      <c r="L114" s="9">
        <f t="shared" si="17"/>
        <v>0</v>
      </c>
      <c r="M114" s="6">
        <f t="shared" si="21"/>
        <v>100</v>
      </c>
      <c r="N114" s="7">
        <f t="shared" si="14"/>
        <v>100</v>
      </c>
      <c r="O114" s="8" t="str">
        <f>IF(COUNTA(A114),IF(ISERROR(VLOOKUP(I114+X114,計算!$A$16:$B$219,2)),"",VLOOKUP(I114+X114,計算!$A$16:$B$219,2)),"")</f>
        <v/>
      </c>
      <c r="P114" s="6">
        <f t="shared" si="22"/>
        <v>100</v>
      </c>
      <c r="Q114" s="7">
        <f t="shared" si="18"/>
        <v>100</v>
      </c>
      <c r="R114" s="8" t="str">
        <f>IF(COUNTA(A114),IF(ISERROR(VLOOKUP(J114+X114,計算!$A$16:$B$219,2)),"",VLOOKUP(J114+X114,計算!$A$16:$B$219,2)),"")</f>
        <v/>
      </c>
      <c r="S114" s="6">
        <f t="shared" si="23"/>
        <v>100</v>
      </c>
      <c r="T114" s="7">
        <f t="shared" si="19"/>
        <v>100</v>
      </c>
      <c r="U114" s="8" t="str">
        <f>IF(COUNTA(A114),IF(ISERROR(VLOOKUP(K114+X114,計算!$A$16:$B$219,2)),"",VLOOKUP(K114+X114,計算!$A$16:$B$219,2)),"")</f>
        <v/>
      </c>
      <c r="V114" s="12" t="str">
        <f>IF(COUNTA(A114),IF(ISERROR(VLOOKUP(MIN(I114,J114,K114)+X114,計算!$A$16:$B$219,2)),"",VLOOKUP(MIN(I114,J114,K114)+X114,計算!$A$16:$B$219,2)),"")</f>
        <v/>
      </c>
      <c r="W114" s="13">
        <f t="shared" si="20"/>
        <v>0</v>
      </c>
      <c r="X114" s="13">
        <v>400</v>
      </c>
    </row>
    <row r="115" spans="1:24" x14ac:dyDescent="0.2">
      <c r="A115" s="11"/>
      <c r="B115" s="34"/>
      <c r="C115" s="11"/>
      <c r="D115" s="11"/>
      <c r="E115" s="11"/>
      <c r="F115" s="11"/>
      <c r="G115" s="11"/>
      <c r="H115" s="53" t="s">
        <v>63</v>
      </c>
      <c r="I115" s="11"/>
      <c r="J115" s="11"/>
      <c r="K115" s="11"/>
      <c r="L115" s="9">
        <f t="shared" si="17"/>
        <v>0</v>
      </c>
      <c r="M115" s="6">
        <f t="shared" si="21"/>
        <v>100</v>
      </c>
      <c r="N115" s="7">
        <f t="shared" si="14"/>
        <v>100</v>
      </c>
      <c r="O115" s="8" t="str">
        <f>IF(COUNTA(A115),IF(ISERROR(VLOOKUP(I115+X115,計算!$A$16:$B$219,2)),"",VLOOKUP(I115+X115,計算!$A$16:$B$219,2)),"")</f>
        <v/>
      </c>
      <c r="P115" s="6">
        <f t="shared" si="22"/>
        <v>100</v>
      </c>
      <c r="Q115" s="7">
        <f t="shared" si="18"/>
        <v>100</v>
      </c>
      <c r="R115" s="8" t="str">
        <f>IF(COUNTA(A115),IF(ISERROR(VLOOKUP(J115+X115,計算!$A$16:$B$219,2)),"",VLOOKUP(J115+X115,計算!$A$16:$B$219,2)),"")</f>
        <v/>
      </c>
      <c r="S115" s="6">
        <f t="shared" si="23"/>
        <v>100</v>
      </c>
      <c r="T115" s="7">
        <f t="shared" si="19"/>
        <v>100</v>
      </c>
      <c r="U115" s="8" t="str">
        <f>IF(COUNTA(A115),IF(ISERROR(VLOOKUP(K115+X115,計算!$A$16:$B$219,2)),"",VLOOKUP(K115+X115,計算!$A$16:$B$219,2)),"")</f>
        <v/>
      </c>
      <c r="V115" s="12" t="str">
        <f>IF(COUNTA(A115),IF(ISERROR(VLOOKUP(MIN(I115,J115,K115)+X115,計算!$A$16:$B$219,2)),"",VLOOKUP(MIN(I115,J115,K115)+X115,計算!$A$16:$B$219,2)),"")</f>
        <v/>
      </c>
      <c r="W115" s="13">
        <f t="shared" si="20"/>
        <v>0</v>
      </c>
      <c r="X115" s="13">
        <v>400</v>
      </c>
    </row>
    <row r="116" spans="1:24" x14ac:dyDescent="0.2">
      <c r="A116" s="11"/>
      <c r="B116" s="34"/>
      <c r="C116" s="11"/>
      <c r="D116" s="11"/>
      <c r="E116" s="11"/>
      <c r="F116" s="11"/>
      <c r="G116" s="11"/>
      <c r="H116" s="53" t="s">
        <v>63</v>
      </c>
      <c r="I116" s="11"/>
      <c r="J116" s="11"/>
      <c r="K116" s="11"/>
      <c r="L116" s="9">
        <f t="shared" si="17"/>
        <v>0</v>
      </c>
      <c r="M116" s="6">
        <f t="shared" si="21"/>
        <v>100</v>
      </c>
      <c r="N116" s="7">
        <f t="shared" si="14"/>
        <v>100</v>
      </c>
      <c r="O116" s="8" t="str">
        <f>IF(COUNTA(A116),IF(ISERROR(VLOOKUP(I116+X116,計算!$A$16:$B$219,2)),"",VLOOKUP(I116+X116,計算!$A$16:$B$219,2)),"")</f>
        <v/>
      </c>
      <c r="P116" s="6">
        <f t="shared" si="22"/>
        <v>100</v>
      </c>
      <c r="Q116" s="7">
        <f t="shared" si="18"/>
        <v>100</v>
      </c>
      <c r="R116" s="8" t="str">
        <f>IF(COUNTA(A116),IF(ISERROR(VLOOKUP(J116+X116,計算!$A$16:$B$219,2)),"",VLOOKUP(J116+X116,計算!$A$16:$B$219,2)),"")</f>
        <v/>
      </c>
      <c r="S116" s="6">
        <f t="shared" si="23"/>
        <v>100</v>
      </c>
      <c r="T116" s="7">
        <f t="shared" si="19"/>
        <v>100</v>
      </c>
      <c r="U116" s="8" t="str">
        <f>IF(COUNTA(A116),IF(ISERROR(VLOOKUP(K116+X116,計算!$A$16:$B$219,2)),"",VLOOKUP(K116+X116,計算!$A$16:$B$219,2)),"")</f>
        <v/>
      </c>
      <c r="V116" s="12" t="str">
        <f>IF(COUNTA(A116),IF(ISERROR(VLOOKUP(MIN(I116,J116,K116)+X116,計算!$A$16:$B$219,2)),"",VLOOKUP(MIN(I116,J116,K116)+X116,計算!$A$16:$B$219,2)),"")</f>
        <v/>
      </c>
      <c r="W116" s="13">
        <f t="shared" si="20"/>
        <v>0</v>
      </c>
      <c r="X116" s="13">
        <v>400</v>
      </c>
    </row>
    <row r="117" spans="1:24" x14ac:dyDescent="0.2">
      <c r="A117" s="11"/>
      <c r="B117" s="34"/>
      <c r="C117" s="11"/>
      <c r="D117" s="11"/>
      <c r="E117" s="11"/>
      <c r="F117" s="11"/>
      <c r="G117" s="11"/>
      <c r="H117" s="53" t="s">
        <v>63</v>
      </c>
      <c r="I117" s="11"/>
      <c r="J117" s="11"/>
      <c r="K117" s="11"/>
      <c r="L117" s="9">
        <f t="shared" si="17"/>
        <v>0</v>
      </c>
      <c r="M117" s="6">
        <f t="shared" si="21"/>
        <v>100</v>
      </c>
      <c r="N117" s="7">
        <f t="shared" si="14"/>
        <v>100</v>
      </c>
      <c r="O117" s="8" t="str">
        <f>IF(COUNTA(A117),IF(ISERROR(VLOOKUP(I117+X117,計算!$A$16:$B$219,2)),"",VLOOKUP(I117+X117,計算!$A$16:$B$219,2)),"")</f>
        <v/>
      </c>
      <c r="P117" s="6">
        <f t="shared" si="22"/>
        <v>100</v>
      </c>
      <c r="Q117" s="7">
        <f t="shared" si="18"/>
        <v>100</v>
      </c>
      <c r="R117" s="8" t="str">
        <f>IF(COUNTA(A117),IF(ISERROR(VLOOKUP(J117+X117,計算!$A$16:$B$219,2)),"",VLOOKUP(J117+X117,計算!$A$16:$B$219,2)),"")</f>
        <v/>
      </c>
      <c r="S117" s="6">
        <f t="shared" si="23"/>
        <v>100</v>
      </c>
      <c r="T117" s="7">
        <f t="shared" si="19"/>
        <v>100</v>
      </c>
      <c r="U117" s="8" t="str">
        <f>IF(COUNTA(A117),IF(ISERROR(VLOOKUP(K117+X117,計算!$A$16:$B$219,2)),"",VLOOKUP(K117+X117,計算!$A$16:$B$219,2)),"")</f>
        <v/>
      </c>
      <c r="V117" s="12" t="str">
        <f>IF(COUNTA(A117),IF(ISERROR(VLOOKUP(MIN(I117,J117,K117)+X117,計算!$A$16:$B$219,2)),"",VLOOKUP(MIN(I117,J117,K117)+X117,計算!$A$16:$B$219,2)),"")</f>
        <v/>
      </c>
      <c r="W117" s="13">
        <f t="shared" si="20"/>
        <v>0</v>
      </c>
      <c r="X117" s="13">
        <v>400</v>
      </c>
    </row>
    <row r="118" spans="1:24" x14ac:dyDescent="0.2">
      <c r="A118" s="11"/>
      <c r="B118" s="34"/>
      <c r="C118" s="11"/>
      <c r="D118" s="11"/>
      <c r="E118" s="11"/>
      <c r="F118" s="11"/>
      <c r="G118" s="11"/>
      <c r="H118" s="53" t="s">
        <v>63</v>
      </c>
      <c r="I118" s="11"/>
      <c r="J118" s="11"/>
      <c r="K118" s="11"/>
      <c r="L118" s="9">
        <f t="shared" si="17"/>
        <v>0</v>
      </c>
      <c r="M118" s="6">
        <f t="shared" si="21"/>
        <v>100</v>
      </c>
      <c r="N118" s="7">
        <f t="shared" si="14"/>
        <v>100</v>
      </c>
      <c r="O118" s="8" t="str">
        <f>IF(COUNTA(A118),IF(ISERROR(VLOOKUP(I118+X118,計算!$A$16:$B$219,2)),"",VLOOKUP(I118+X118,計算!$A$16:$B$219,2)),"")</f>
        <v/>
      </c>
      <c r="P118" s="6">
        <f t="shared" si="22"/>
        <v>100</v>
      </c>
      <c r="Q118" s="7">
        <f t="shared" si="18"/>
        <v>100</v>
      </c>
      <c r="R118" s="8" t="str">
        <f>IF(COUNTA(A118),IF(ISERROR(VLOOKUP(J118+X118,計算!$A$16:$B$219,2)),"",VLOOKUP(J118+X118,計算!$A$16:$B$219,2)),"")</f>
        <v/>
      </c>
      <c r="S118" s="6">
        <f t="shared" si="23"/>
        <v>100</v>
      </c>
      <c r="T118" s="7">
        <f t="shared" si="19"/>
        <v>100</v>
      </c>
      <c r="U118" s="8" t="str">
        <f>IF(COUNTA(A118),IF(ISERROR(VLOOKUP(K118+X118,計算!$A$16:$B$219,2)),"",VLOOKUP(K118+X118,計算!$A$16:$B$219,2)),"")</f>
        <v/>
      </c>
      <c r="V118" s="12" t="str">
        <f>IF(COUNTA(A118),IF(ISERROR(VLOOKUP(MIN(I118,J118,K118)+X118,計算!$A$16:$B$219,2)),"",VLOOKUP(MIN(I118,J118,K118)+X118,計算!$A$16:$B$219,2)),"")</f>
        <v/>
      </c>
      <c r="W118" s="13">
        <f t="shared" si="20"/>
        <v>0</v>
      </c>
      <c r="X118" s="13">
        <v>400</v>
      </c>
    </row>
    <row r="119" spans="1:24" x14ac:dyDescent="0.2">
      <c r="A119" s="11"/>
      <c r="B119" s="34"/>
      <c r="C119" s="11"/>
      <c r="D119" s="11"/>
      <c r="E119" s="11"/>
      <c r="F119" s="11"/>
      <c r="G119" s="11"/>
      <c r="H119" s="53" t="s">
        <v>63</v>
      </c>
      <c r="I119" s="11"/>
      <c r="J119" s="11"/>
      <c r="K119" s="11"/>
      <c r="L119" s="9">
        <f t="shared" si="17"/>
        <v>0</v>
      </c>
      <c r="M119" s="6">
        <f t="shared" si="21"/>
        <v>100</v>
      </c>
      <c r="N119" s="7">
        <f t="shared" si="14"/>
        <v>100</v>
      </c>
      <c r="O119" s="8" t="str">
        <f>IF(COUNTA(A119),IF(ISERROR(VLOOKUP(I119+X119,計算!$A$16:$B$219,2)),"",VLOOKUP(I119+X119,計算!$A$16:$B$219,2)),"")</f>
        <v/>
      </c>
      <c r="P119" s="6">
        <f t="shared" si="22"/>
        <v>100</v>
      </c>
      <c r="Q119" s="7">
        <f t="shared" si="18"/>
        <v>100</v>
      </c>
      <c r="R119" s="8" t="str">
        <f>IF(COUNTA(A119),IF(ISERROR(VLOOKUP(J119+X119,計算!$A$16:$B$219,2)),"",VLOOKUP(J119+X119,計算!$A$16:$B$219,2)),"")</f>
        <v/>
      </c>
      <c r="S119" s="6">
        <f t="shared" si="23"/>
        <v>100</v>
      </c>
      <c r="T119" s="7">
        <f t="shared" si="19"/>
        <v>100</v>
      </c>
      <c r="U119" s="8" t="str">
        <f>IF(COUNTA(A119),IF(ISERROR(VLOOKUP(K119+X119,計算!$A$16:$B$219,2)),"",VLOOKUP(K119+X119,計算!$A$16:$B$219,2)),"")</f>
        <v/>
      </c>
      <c r="V119" s="12" t="str">
        <f>IF(COUNTA(A119),IF(ISERROR(VLOOKUP(MIN(I119,J119,K119)+X119,計算!$A$16:$B$219,2)),"",VLOOKUP(MIN(I119,J119,K119)+X119,計算!$A$16:$B$219,2)),"")</f>
        <v/>
      </c>
      <c r="W119" s="13">
        <f t="shared" si="20"/>
        <v>0</v>
      </c>
      <c r="X119" s="13">
        <v>400</v>
      </c>
    </row>
    <row r="120" spans="1:24" x14ac:dyDescent="0.2">
      <c r="A120" s="11"/>
      <c r="B120" s="34"/>
      <c r="C120" s="11"/>
      <c r="D120" s="11"/>
      <c r="E120" s="11"/>
      <c r="F120" s="11"/>
      <c r="G120" s="11"/>
      <c r="H120" s="53" t="s">
        <v>63</v>
      </c>
      <c r="I120" s="11"/>
      <c r="J120" s="11"/>
      <c r="K120" s="11"/>
      <c r="L120" s="9">
        <f t="shared" si="17"/>
        <v>0</v>
      </c>
      <c r="M120" s="6">
        <f t="shared" si="21"/>
        <v>100</v>
      </c>
      <c r="N120" s="7">
        <f t="shared" si="14"/>
        <v>100</v>
      </c>
      <c r="O120" s="8" t="str">
        <f>IF(COUNTA(A120),IF(ISERROR(VLOOKUP(I120+X120,計算!$A$16:$B$219,2)),"",VLOOKUP(I120+X120,計算!$A$16:$B$219,2)),"")</f>
        <v/>
      </c>
      <c r="P120" s="6">
        <f t="shared" si="22"/>
        <v>100</v>
      </c>
      <c r="Q120" s="7">
        <f t="shared" si="18"/>
        <v>100</v>
      </c>
      <c r="R120" s="8" t="str">
        <f>IF(COUNTA(A120),IF(ISERROR(VLOOKUP(J120+X120,計算!$A$16:$B$219,2)),"",VLOOKUP(J120+X120,計算!$A$16:$B$219,2)),"")</f>
        <v/>
      </c>
      <c r="S120" s="6">
        <f t="shared" si="23"/>
        <v>100</v>
      </c>
      <c r="T120" s="7">
        <f t="shared" si="19"/>
        <v>100</v>
      </c>
      <c r="U120" s="8" t="str">
        <f>IF(COUNTA(A120),IF(ISERROR(VLOOKUP(K120+X120,計算!$A$16:$B$219,2)),"",VLOOKUP(K120+X120,計算!$A$16:$B$219,2)),"")</f>
        <v/>
      </c>
      <c r="V120" s="12" t="str">
        <f>IF(COUNTA(A120),IF(ISERROR(VLOOKUP(MIN(I120,J120,K120)+X120,計算!$A$16:$B$219,2)),"",VLOOKUP(MIN(I120,J120,K120)+X120,計算!$A$16:$B$219,2)),"")</f>
        <v/>
      </c>
      <c r="W120" s="13">
        <f t="shared" si="20"/>
        <v>0</v>
      </c>
      <c r="X120" s="13">
        <v>400</v>
      </c>
    </row>
    <row r="121" spans="1:24" x14ac:dyDescent="0.2">
      <c r="A121" s="11"/>
      <c r="B121" s="34"/>
      <c r="C121" s="11"/>
      <c r="D121" s="11"/>
      <c r="E121" s="11"/>
      <c r="F121" s="11"/>
      <c r="G121" s="11"/>
      <c r="H121" s="53" t="s">
        <v>63</v>
      </c>
      <c r="I121" s="11"/>
      <c r="J121" s="11"/>
      <c r="K121" s="11"/>
      <c r="L121" s="9">
        <f t="shared" si="17"/>
        <v>0</v>
      </c>
      <c r="M121" s="6">
        <f t="shared" si="21"/>
        <v>100</v>
      </c>
      <c r="N121" s="7">
        <f t="shared" si="14"/>
        <v>100</v>
      </c>
      <c r="O121" s="8" t="str">
        <f>IF(COUNTA(A121),IF(ISERROR(VLOOKUP(I121+X121,計算!$A$16:$B$219,2)),"",VLOOKUP(I121+X121,計算!$A$16:$B$219,2)),"")</f>
        <v/>
      </c>
      <c r="P121" s="6">
        <f t="shared" si="22"/>
        <v>100</v>
      </c>
      <c r="Q121" s="7">
        <f t="shared" si="18"/>
        <v>100</v>
      </c>
      <c r="R121" s="8" t="str">
        <f>IF(COUNTA(A121),IF(ISERROR(VLOOKUP(J121+X121,計算!$A$16:$B$219,2)),"",VLOOKUP(J121+X121,計算!$A$16:$B$219,2)),"")</f>
        <v/>
      </c>
      <c r="S121" s="6">
        <f t="shared" si="23"/>
        <v>100</v>
      </c>
      <c r="T121" s="7">
        <f t="shared" si="19"/>
        <v>100</v>
      </c>
      <c r="U121" s="8" t="str">
        <f>IF(COUNTA(A121),IF(ISERROR(VLOOKUP(K121+X121,計算!$A$16:$B$219,2)),"",VLOOKUP(K121+X121,計算!$A$16:$B$219,2)),"")</f>
        <v/>
      </c>
      <c r="V121" s="12" t="str">
        <f>IF(COUNTA(A121),IF(ISERROR(VLOOKUP(MIN(I121,J121,K121)+X121,計算!$A$16:$B$219,2)),"",VLOOKUP(MIN(I121,J121,K121)+X121,計算!$A$16:$B$219,2)),"")</f>
        <v/>
      </c>
      <c r="W121" s="13">
        <f t="shared" si="20"/>
        <v>0</v>
      </c>
      <c r="X121" s="13">
        <v>400</v>
      </c>
    </row>
    <row r="122" spans="1:24" x14ac:dyDescent="0.2">
      <c r="A122" s="11"/>
      <c r="B122" s="34"/>
      <c r="C122" s="11"/>
      <c r="D122" s="11"/>
      <c r="E122" s="11"/>
      <c r="F122" s="11"/>
      <c r="G122" s="11"/>
      <c r="H122" s="53" t="s">
        <v>63</v>
      </c>
      <c r="I122" s="11"/>
      <c r="J122" s="11"/>
      <c r="K122" s="11"/>
      <c r="L122" s="9">
        <f t="shared" si="17"/>
        <v>0</v>
      </c>
      <c r="M122" s="6">
        <f t="shared" si="21"/>
        <v>100</v>
      </c>
      <c r="N122" s="7">
        <f t="shared" si="14"/>
        <v>100</v>
      </c>
      <c r="O122" s="8" t="str">
        <f>IF(COUNTA(A122),IF(ISERROR(VLOOKUP(I122+X122,計算!$A$16:$B$219,2)),"",VLOOKUP(I122+X122,計算!$A$16:$B$219,2)),"")</f>
        <v/>
      </c>
      <c r="P122" s="6">
        <f t="shared" si="22"/>
        <v>100</v>
      </c>
      <c r="Q122" s="7">
        <f t="shared" si="18"/>
        <v>100</v>
      </c>
      <c r="R122" s="8" t="str">
        <f>IF(COUNTA(A122),IF(ISERROR(VLOOKUP(J122+X122,計算!$A$16:$B$219,2)),"",VLOOKUP(J122+X122,計算!$A$16:$B$219,2)),"")</f>
        <v/>
      </c>
      <c r="S122" s="6">
        <f t="shared" si="23"/>
        <v>100</v>
      </c>
      <c r="T122" s="7">
        <f t="shared" si="19"/>
        <v>100</v>
      </c>
      <c r="U122" s="8" t="str">
        <f>IF(COUNTA(A122),IF(ISERROR(VLOOKUP(K122+X122,計算!$A$16:$B$219,2)),"",VLOOKUP(K122+X122,計算!$A$16:$B$219,2)),"")</f>
        <v/>
      </c>
      <c r="V122" s="12" t="str">
        <f>IF(COUNTA(A122),IF(ISERROR(VLOOKUP(MIN(I122,J122,K122)+X122,計算!$A$16:$B$219,2)),"",VLOOKUP(MIN(I122,J122,K122)+X122,計算!$A$16:$B$219,2)),"")</f>
        <v/>
      </c>
      <c r="W122" s="13">
        <f t="shared" si="20"/>
        <v>0</v>
      </c>
      <c r="X122" s="13">
        <v>400</v>
      </c>
    </row>
    <row r="123" spans="1:24" x14ac:dyDescent="0.2">
      <c r="A123" s="11"/>
      <c r="B123" s="34"/>
      <c r="C123" s="11"/>
      <c r="D123" s="11"/>
      <c r="E123" s="11"/>
      <c r="F123" s="11"/>
      <c r="G123" s="11"/>
      <c r="H123" s="53" t="s">
        <v>63</v>
      </c>
      <c r="I123" s="11"/>
      <c r="J123" s="11"/>
      <c r="K123" s="11"/>
      <c r="L123" s="9">
        <f t="shared" si="17"/>
        <v>0</v>
      </c>
      <c r="M123" s="6">
        <f t="shared" si="21"/>
        <v>100</v>
      </c>
      <c r="N123" s="7">
        <f t="shared" si="14"/>
        <v>100</v>
      </c>
      <c r="O123" s="8" t="str">
        <f>IF(COUNTA(A123),IF(ISERROR(VLOOKUP(I123+X123,計算!$A$16:$B$219,2)),"",VLOOKUP(I123+X123,計算!$A$16:$B$219,2)),"")</f>
        <v/>
      </c>
      <c r="P123" s="6">
        <f t="shared" si="22"/>
        <v>100</v>
      </c>
      <c r="Q123" s="7">
        <f t="shared" si="18"/>
        <v>100</v>
      </c>
      <c r="R123" s="8" t="str">
        <f>IF(COUNTA(A123),IF(ISERROR(VLOOKUP(J123+X123,計算!$A$16:$B$219,2)),"",VLOOKUP(J123+X123,計算!$A$16:$B$219,2)),"")</f>
        <v/>
      </c>
      <c r="S123" s="6">
        <f t="shared" si="23"/>
        <v>100</v>
      </c>
      <c r="T123" s="7">
        <f t="shared" si="19"/>
        <v>100</v>
      </c>
      <c r="U123" s="8" t="str">
        <f>IF(COUNTA(A123),IF(ISERROR(VLOOKUP(K123+X123,計算!$A$16:$B$219,2)),"",VLOOKUP(K123+X123,計算!$A$16:$B$219,2)),"")</f>
        <v/>
      </c>
      <c r="V123" s="12" t="str">
        <f>IF(COUNTA(A123),IF(ISERROR(VLOOKUP(MIN(I123,J123,K123)+X123,計算!$A$16:$B$219,2)),"",VLOOKUP(MIN(I123,J123,K123)+X123,計算!$A$16:$B$219,2)),"")</f>
        <v/>
      </c>
      <c r="W123" s="13">
        <f t="shared" si="20"/>
        <v>0</v>
      </c>
      <c r="X123" s="13">
        <v>400</v>
      </c>
    </row>
    <row r="124" spans="1:24" x14ac:dyDescent="0.2">
      <c r="A124" s="11"/>
      <c r="B124" s="34"/>
      <c r="C124" s="11"/>
      <c r="D124" s="11"/>
      <c r="E124" s="11"/>
      <c r="F124" s="11"/>
      <c r="G124" s="11"/>
      <c r="H124" s="53" t="s">
        <v>63</v>
      </c>
      <c r="I124" s="11"/>
      <c r="J124" s="11"/>
      <c r="K124" s="11"/>
      <c r="L124" s="9">
        <f t="shared" si="17"/>
        <v>0</v>
      </c>
      <c r="M124" s="6">
        <f t="shared" si="21"/>
        <v>100</v>
      </c>
      <c r="N124" s="7">
        <f t="shared" si="14"/>
        <v>100</v>
      </c>
      <c r="O124" s="8" t="str">
        <f>IF(COUNTA(A124),IF(ISERROR(VLOOKUP(I124+X124,計算!$A$16:$B$219,2)),"",VLOOKUP(I124+X124,計算!$A$16:$B$219,2)),"")</f>
        <v/>
      </c>
      <c r="P124" s="6">
        <f t="shared" si="22"/>
        <v>100</v>
      </c>
      <c r="Q124" s="7">
        <f t="shared" si="18"/>
        <v>100</v>
      </c>
      <c r="R124" s="8" t="str">
        <f>IF(COUNTA(A124),IF(ISERROR(VLOOKUP(J124+X124,計算!$A$16:$B$219,2)),"",VLOOKUP(J124+X124,計算!$A$16:$B$219,2)),"")</f>
        <v/>
      </c>
      <c r="S124" s="6">
        <f t="shared" si="23"/>
        <v>100</v>
      </c>
      <c r="T124" s="7">
        <f t="shared" si="19"/>
        <v>100</v>
      </c>
      <c r="U124" s="8" t="str">
        <f>IF(COUNTA(A124),IF(ISERROR(VLOOKUP(K124+X124,計算!$A$16:$B$219,2)),"",VLOOKUP(K124+X124,計算!$A$16:$B$219,2)),"")</f>
        <v/>
      </c>
      <c r="V124" s="12" t="str">
        <f>IF(COUNTA(A124),IF(ISERROR(VLOOKUP(MIN(I124,J124,K124)+X124,計算!$A$16:$B$219,2)),"",VLOOKUP(MIN(I124,J124,K124)+X124,計算!$A$16:$B$219,2)),"")</f>
        <v/>
      </c>
      <c r="W124" s="13">
        <f t="shared" si="20"/>
        <v>0</v>
      </c>
      <c r="X124" s="13">
        <v>400</v>
      </c>
    </row>
    <row r="125" spans="1:24" x14ac:dyDescent="0.2">
      <c r="A125" s="11"/>
      <c r="B125" s="34"/>
      <c r="C125" s="11"/>
      <c r="D125" s="11"/>
      <c r="E125" s="11"/>
      <c r="F125" s="11"/>
      <c r="G125" s="11"/>
      <c r="H125" s="53" t="s">
        <v>63</v>
      </c>
      <c r="I125" s="11"/>
      <c r="J125" s="11"/>
      <c r="K125" s="11"/>
      <c r="L125" s="9">
        <f t="shared" si="17"/>
        <v>0</v>
      </c>
      <c r="M125" s="6">
        <f t="shared" si="21"/>
        <v>100</v>
      </c>
      <c r="N125" s="7">
        <f t="shared" si="14"/>
        <v>100</v>
      </c>
      <c r="O125" s="8" t="str">
        <f>IF(COUNTA(A125),IF(ISERROR(VLOOKUP(I125+X125,計算!$A$16:$B$219,2)),"",VLOOKUP(I125+X125,計算!$A$16:$B$219,2)),"")</f>
        <v/>
      </c>
      <c r="P125" s="6">
        <f t="shared" si="22"/>
        <v>100</v>
      </c>
      <c r="Q125" s="7">
        <f t="shared" si="18"/>
        <v>100</v>
      </c>
      <c r="R125" s="8" t="str">
        <f>IF(COUNTA(A125),IF(ISERROR(VLOOKUP(J125+X125,計算!$A$16:$B$219,2)),"",VLOOKUP(J125+X125,計算!$A$16:$B$219,2)),"")</f>
        <v/>
      </c>
      <c r="S125" s="6">
        <f t="shared" si="23"/>
        <v>100</v>
      </c>
      <c r="T125" s="7">
        <f t="shared" si="19"/>
        <v>100</v>
      </c>
      <c r="U125" s="8" t="str">
        <f>IF(COUNTA(A125),IF(ISERROR(VLOOKUP(K125+X125,計算!$A$16:$B$219,2)),"",VLOOKUP(K125+X125,計算!$A$16:$B$219,2)),"")</f>
        <v/>
      </c>
      <c r="V125" s="12" t="str">
        <f>IF(COUNTA(A125),IF(ISERROR(VLOOKUP(MIN(I125,J125,K125)+X125,計算!$A$16:$B$219,2)),"",VLOOKUP(MIN(I125,J125,K125)+X125,計算!$A$16:$B$219,2)),"")</f>
        <v/>
      </c>
      <c r="W125" s="13">
        <f t="shared" si="20"/>
        <v>0</v>
      </c>
      <c r="X125" s="13">
        <v>400</v>
      </c>
    </row>
    <row r="126" spans="1:24" x14ac:dyDescent="0.2">
      <c r="A126" s="11"/>
      <c r="B126" s="34"/>
      <c r="C126" s="11"/>
      <c r="D126" s="11"/>
      <c r="E126" s="11"/>
      <c r="F126" s="11"/>
      <c r="G126" s="11"/>
      <c r="H126" s="53" t="s">
        <v>63</v>
      </c>
      <c r="I126" s="11"/>
      <c r="J126" s="11"/>
      <c r="K126" s="11"/>
      <c r="L126" s="9">
        <f t="shared" si="17"/>
        <v>0</v>
      </c>
      <c r="M126" s="6">
        <f t="shared" si="21"/>
        <v>100</v>
      </c>
      <c r="N126" s="7">
        <f t="shared" si="14"/>
        <v>100</v>
      </c>
      <c r="O126" s="8" t="str">
        <f>IF(COUNTA(A126),IF(ISERROR(VLOOKUP(I126+X126,計算!$A$16:$B$219,2)),"",VLOOKUP(I126+X126,計算!$A$16:$B$219,2)),"")</f>
        <v/>
      </c>
      <c r="P126" s="6">
        <f t="shared" si="22"/>
        <v>100</v>
      </c>
      <c r="Q126" s="7">
        <f t="shared" si="18"/>
        <v>100</v>
      </c>
      <c r="R126" s="8" t="str">
        <f>IF(COUNTA(A126),IF(ISERROR(VLOOKUP(J126+X126,計算!$A$16:$B$219,2)),"",VLOOKUP(J126+X126,計算!$A$16:$B$219,2)),"")</f>
        <v/>
      </c>
      <c r="S126" s="6">
        <f t="shared" si="23"/>
        <v>100</v>
      </c>
      <c r="T126" s="7">
        <f t="shared" si="19"/>
        <v>100</v>
      </c>
      <c r="U126" s="8" t="str">
        <f>IF(COUNTA(A126),IF(ISERROR(VLOOKUP(K126+X126,計算!$A$16:$B$219,2)),"",VLOOKUP(K126+X126,計算!$A$16:$B$219,2)),"")</f>
        <v/>
      </c>
      <c r="V126" s="12" t="str">
        <f>IF(COUNTA(A126),IF(ISERROR(VLOOKUP(MIN(I126,J126,K126)+X126,計算!$A$16:$B$219,2)),"",VLOOKUP(MIN(I126,J126,K126)+X126,計算!$A$16:$B$219,2)),"")</f>
        <v/>
      </c>
      <c r="W126" s="13">
        <f t="shared" si="20"/>
        <v>0</v>
      </c>
      <c r="X126" s="13">
        <v>400</v>
      </c>
    </row>
    <row r="127" spans="1:24" x14ac:dyDescent="0.2">
      <c r="A127" s="11"/>
      <c r="B127" s="34"/>
      <c r="C127" s="11"/>
      <c r="D127" s="11"/>
      <c r="E127" s="11"/>
      <c r="F127" s="11"/>
      <c r="G127" s="11"/>
      <c r="H127" s="53" t="s">
        <v>63</v>
      </c>
      <c r="I127" s="11"/>
      <c r="J127" s="11"/>
      <c r="K127" s="11"/>
      <c r="L127" s="9">
        <f t="shared" si="17"/>
        <v>0</v>
      </c>
      <c r="M127" s="6">
        <f t="shared" si="21"/>
        <v>100</v>
      </c>
      <c r="N127" s="7">
        <f t="shared" si="14"/>
        <v>100</v>
      </c>
      <c r="O127" s="8" t="str">
        <f>IF(COUNTA(A127),IF(ISERROR(VLOOKUP(I127+X127,計算!$A$16:$B$219,2)),"",VLOOKUP(I127+X127,計算!$A$16:$B$219,2)),"")</f>
        <v/>
      </c>
      <c r="P127" s="6">
        <f t="shared" si="22"/>
        <v>100</v>
      </c>
      <c r="Q127" s="7">
        <f t="shared" si="18"/>
        <v>100</v>
      </c>
      <c r="R127" s="8" t="str">
        <f>IF(COUNTA(A127),IF(ISERROR(VLOOKUP(J127+X127,計算!$A$16:$B$219,2)),"",VLOOKUP(J127+X127,計算!$A$16:$B$219,2)),"")</f>
        <v/>
      </c>
      <c r="S127" s="6">
        <f t="shared" si="23"/>
        <v>100</v>
      </c>
      <c r="T127" s="7">
        <f t="shared" si="19"/>
        <v>100</v>
      </c>
      <c r="U127" s="8" t="str">
        <f>IF(COUNTA(A127),IF(ISERROR(VLOOKUP(K127+X127,計算!$A$16:$B$219,2)),"",VLOOKUP(K127+X127,計算!$A$16:$B$219,2)),"")</f>
        <v/>
      </c>
      <c r="V127" s="12" t="str">
        <f>IF(COUNTA(A127),IF(ISERROR(VLOOKUP(MIN(I127,J127,K127)+X127,計算!$A$16:$B$219,2)),"",VLOOKUP(MIN(I127,J127,K127)+X127,計算!$A$16:$B$219,2)),"")</f>
        <v/>
      </c>
      <c r="W127" s="13">
        <f t="shared" si="20"/>
        <v>0</v>
      </c>
      <c r="X127" s="13">
        <v>400</v>
      </c>
    </row>
    <row r="128" spans="1:24" x14ac:dyDescent="0.2">
      <c r="A128" s="11"/>
      <c r="B128" s="34"/>
      <c r="C128" s="11"/>
      <c r="D128" s="11"/>
      <c r="E128" s="11"/>
      <c r="F128" s="11"/>
      <c r="G128" s="11"/>
      <c r="H128" s="53" t="s">
        <v>63</v>
      </c>
      <c r="I128" s="11"/>
      <c r="J128" s="11"/>
      <c r="K128" s="11"/>
      <c r="L128" s="9">
        <f t="shared" si="17"/>
        <v>0</v>
      </c>
      <c r="M128" s="6">
        <f t="shared" si="21"/>
        <v>100</v>
      </c>
      <c r="N128" s="7">
        <f t="shared" si="14"/>
        <v>100</v>
      </c>
      <c r="O128" s="8" t="str">
        <f>IF(COUNTA(A128),IF(ISERROR(VLOOKUP(I128+X128,計算!$A$16:$B$219,2)),"",VLOOKUP(I128+X128,計算!$A$16:$B$219,2)),"")</f>
        <v/>
      </c>
      <c r="P128" s="6">
        <f t="shared" si="22"/>
        <v>100</v>
      </c>
      <c r="Q128" s="7">
        <f t="shared" si="18"/>
        <v>100</v>
      </c>
      <c r="R128" s="8" t="str">
        <f>IF(COUNTA(A128),IF(ISERROR(VLOOKUP(J128+X128,計算!$A$16:$B$219,2)),"",VLOOKUP(J128+X128,計算!$A$16:$B$219,2)),"")</f>
        <v/>
      </c>
      <c r="S128" s="6">
        <f t="shared" si="23"/>
        <v>100</v>
      </c>
      <c r="T128" s="7">
        <f t="shared" si="19"/>
        <v>100</v>
      </c>
      <c r="U128" s="8" t="str">
        <f>IF(COUNTA(A128),IF(ISERROR(VLOOKUP(K128+X128,計算!$A$16:$B$219,2)),"",VLOOKUP(K128+X128,計算!$A$16:$B$219,2)),"")</f>
        <v/>
      </c>
      <c r="V128" s="12" t="str">
        <f>IF(COUNTA(A128),IF(ISERROR(VLOOKUP(MIN(I128,J128,K128)+X128,計算!$A$16:$B$219,2)),"",VLOOKUP(MIN(I128,J128,K128)+X128,計算!$A$16:$B$219,2)),"")</f>
        <v/>
      </c>
      <c r="W128" s="13">
        <f t="shared" si="20"/>
        <v>0</v>
      </c>
      <c r="X128" s="13">
        <v>400</v>
      </c>
    </row>
    <row r="129" spans="1:24" x14ac:dyDescent="0.2">
      <c r="A129" s="11"/>
      <c r="B129" s="34"/>
      <c r="C129" s="11"/>
      <c r="D129" s="11"/>
      <c r="E129" s="11"/>
      <c r="F129" s="11"/>
      <c r="G129" s="11"/>
      <c r="H129" s="53" t="s">
        <v>63</v>
      </c>
      <c r="I129" s="11"/>
      <c r="J129" s="11"/>
      <c r="K129" s="11"/>
      <c r="L129" s="9">
        <f t="shared" si="17"/>
        <v>0</v>
      </c>
      <c r="M129" s="6">
        <f t="shared" si="21"/>
        <v>100</v>
      </c>
      <c r="N129" s="7">
        <f t="shared" si="14"/>
        <v>100</v>
      </c>
      <c r="O129" s="8" t="str">
        <f>IF(COUNTA(A129),IF(ISERROR(VLOOKUP(I129+X129,計算!$A$16:$B$219,2)),"",VLOOKUP(I129+X129,計算!$A$16:$B$219,2)),"")</f>
        <v/>
      </c>
      <c r="P129" s="6">
        <f t="shared" si="22"/>
        <v>100</v>
      </c>
      <c r="Q129" s="7">
        <f t="shared" si="18"/>
        <v>100</v>
      </c>
      <c r="R129" s="8" t="str">
        <f>IF(COUNTA(A129),IF(ISERROR(VLOOKUP(J129+X129,計算!$A$16:$B$219,2)),"",VLOOKUP(J129+X129,計算!$A$16:$B$219,2)),"")</f>
        <v/>
      </c>
      <c r="S129" s="6">
        <f t="shared" si="23"/>
        <v>100</v>
      </c>
      <c r="T129" s="7">
        <f t="shared" si="19"/>
        <v>100</v>
      </c>
      <c r="U129" s="8" t="str">
        <f>IF(COUNTA(A129),IF(ISERROR(VLOOKUP(K129+X129,計算!$A$16:$B$219,2)),"",VLOOKUP(K129+X129,計算!$A$16:$B$219,2)),"")</f>
        <v/>
      </c>
      <c r="V129" s="12" t="str">
        <f>IF(COUNTA(A129),IF(ISERROR(VLOOKUP(MIN(I129,J129,K129)+X129,計算!$A$16:$B$219,2)),"",VLOOKUP(MIN(I129,J129,K129)+X129,計算!$A$16:$B$219,2)),"")</f>
        <v/>
      </c>
      <c r="W129" s="13">
        <f t="shared" si="20"/>
        <v>0</v>
      </c>
      <c r="X129" s="13">
        <v>400</v>
      </c>
    </row>
    <row r="130" spans="1:24" x14ac:dyDescent="0.2">
      <c r="A130" s="11"/>
      <c r="B130" s="34"/>
      <c r="C130" s="11"/>
      <c r="D130" s="11"/>
      <c r="E130" s="11"/>
      <c r="F130" s="11"/>
      <c r="G130" s="11"/>
      <c r="H130" s="53" t="s">
        <v>63</v>
      </c>
      <c r="I130" s="11"/>
      <c r="J130" s="11"/>
      <c r="K130" s="11"/>
      <c r="L130" s="9">
        <f t="shared" si="17"/>
        <v>0</v>
      </c>
      <c r="M130" s="6">
        <f t="shared" si="21"/>
        <v>100</v>
      </c>
      <c r="N130" s="7">
        <f t="shared" si="14"/>
        <v>100</v>
      </c>
      <c r="O130" s="8" t="str">
        <f>IF(COUNTA(A130),IF(ISERROR(VLOOKUP(I130+X130,計算!$A$16:$B$219,2)),"",VLOOKUP(I130+X130,計算!$A$16:$B$219,2)),"")</f>
        <v/>
      </c>
      <c r="P130" s="6">
        <f t="shared" si="22"/>
        <v>100</v>
      </c>
      <c r="Q130" s="7">
        <f t="shared" si="18"/>
        <v>100</v>
      </c>
      <c r="R130" s="8" t="str">
        <f>IF(COUNTA(A130),IF(ISERROR(VLOOKUP(J130+X130,計算!$A$16:$B$219,2)),"",VLOOKUP(J130+X130,計算!$A$16:$B$219,2)),"")</f>
        <v/>
      </c>
      <c r="S130" s="6">
        <f t="shared" si="23"/>
        <v>100</v>
      </c>
      <c r="T130" s="7">
        <f t="shared" si="19"/>
        <v>100</v>
      </c>
      <c r="U130" s="8" t="str">
        <f>IF(COUNTA(A130),IF(ISERROR(VLOOKUP(K130+X130,計算!$A$16:$B$219,2)),"",VLOOKUP(K130+X130,計算!$A$16:$B$219,2)),"")</f>
        <v/>
      </c>
      <c r="V130" s="12" t="str">
        <f>IF(COUNTA(A130),IF(ISERROR(VLOOKUP(MIN(I130,J130,K130)+X130,計算!$A$16:$B$219,2)),"",VLOOKUP(MIN(I130,J130,K130)+X130,計算!$A$16:$B$219,2)),"")</f>
        <v/>
      </c>
      <c r="W130" s="13">
        <f t="shared" si="20"/>
        <v>0</v>
      </c>
      <c r="X130" s="13">
        <v>400</v>
      </c>
    </row>
    <row r="131" spans="1:24" x14ac:dyDescent="0.2">
      <c r="A131" s="11"/>
      <c r="B131" s="34"/>
      <c r="C131" s="11"/>
      <c r="D131" s="11"/>
      <c r="E131" s="11"/>
      <c r="F131" s="11"/>
      <c r="G131" s="11"/>
      <c r="H131" s="53" t="s">
        <v>63</v>
      </c>
      <c r="I131" s="11"/>
      <c r="J131" s="11"/>
      <c r="K131" s="11"/>
      <c r="L131" s="9">
        <f t="shared" si="17"/>
        <v>0</v>
      </c>
      <c r="M131" s="6">
        <f t="shared" si="21"/>
        <v>100</v>
      </c>
      <c r="N131" s="7">
        <f t="shared" si="14"/>
        <v>100</v>
      </c>
      <c r="O131" s="8" t="str">
        <f>IF(COUNTA(A131),IF(ISERROR(VLOOKUP(I131+X131,計算!$A$16:$B$219,2)),"",VLOOKUP(I131+X131,計算!$A$16:$B$219,2)),"")</f>
        <v/>
      </c>
      <c r="P131" s="6">
        <f t="shared" si="22"/>
        <v>100</v>
      </c>
      <c r="Q131" s="7">
        <f t="shared" si="18"/>
        <v>100</v>
      </c>
      <c r="R131" s="8" t="str">
        <f>IF(COUNTA(A131),IF(ISERROR(VLOOKUP(J131+X131,計算!$A$16:$B$219,2)),"",VLOOKUP(J131+X131,計算!$A$16:$B$219,2)),"")</f>
        <v/>
      </c>
      <c r="S131" s="6">
        <f t="shared" si="23"/>
        <v>100</v>
      </c>
      <c r="T131" s="7">
        <f t="shared" si="19"/>
        <v>100</v>
      </c>
      <c r="U131" s="8" t="str">
        <f>IF(COUNTA(A131),IF(ISERROR(VLOOKUP(K131+X131,計算!$A$16:$B$219,2)),"",VLOOKUP(K131+X131,計算!$A$16:$B$219,2)),"")</f>
        <v/>
      </c>
      <c r="V131" s="12" t="str">
        <f>IF(COUNTA(A131),IF(ISERROR(VLOOKUP(MIN(I131,J131,K131)+X131,計算!$A$16:$B$219,2)),"",VLOOKUP(MIN(I131,J131,K131)+X131,計算!$A$16:$B$219,2)),"")</f>
        <v/>
      </c>
      <c r="W131" s="13">
        <f t="shared" si="20"/>
        <v>0</v>
      </c>
      <c r="X131" s="13">
        <v>400</v>
      </c>
    </row>
    <row r="132" spans="1:24" x14ac:dyDescent="0.2">
      <c r="A132" s="11"/>
      <c r="B132" s="34"/>
      <c r="C132" s="11"/>
      <c r="D132" s="11"/>
      <c r="E132" s="11"/>
      <c r="F132" s="11"/>
      <c r="G132" s="11"/>
      <c r="H132" s="53" t="s">
        <v>63</v>
      </c>
      <c r="I132" s="11"/>
      <c r="J132" s="11"/>
      <c r="K132" s="11"/>
      <c r="L132" s="9">
        <f t="shared" si="17"/>
        <v>0</v>
      </c>
      <c r="M132" s="6">
        <f t="shared" si="21"/>
        <v>100</v>
      </c>
      <c r="N132" s="7">
        <f t="shared" si="14"/>
        <v>100</v>
      </c>
      <c r="O132" s="8" t="str">
        <f>IF(COUNTA(A132),IF(ISERROR(VLOOKUP(I132+X132,計算!$A$16:$B$219,2)),"",VLOOKUP(I132+X132,計算!$A$16:$B$219,2)),"")</f>
        <v/>
      </c>
      <c r="P132" s="6">
        <f t="shared" si="22"/>
        <v>100</v>
      </c>
      <c r="Q132" s="7">
        <f t="shared" si="18"/>
        <v>100</v>
      </c>
      <c r="R132" s="8" t="str">
        <f>IF(COUNTA(A132),IF(ISERROR(VLOOKUP(J132+X132,計算!$A$16:$B$219,2)),"",VLOOKUP(J132+X132,計算!$A$16:$B$219,2)),"")</f>
        <v/>
      </c>
      <c r="S132" s="6">
        <f t="shared" si="23"/>
        <v>100</v>
      </c>
      <c r="T132" s="7">
        <f t="shared" si="19"/>
        <v>100</v>
      </c>
      <c r="U132" s="8" t="str">
        <f>IF(COUNTA(A132),IF(ISERROR(VLOOKUP(K132+X132,計算!$A$16:$B$219,2)),"",VLOOKUP(K132+X132,計算!$A$16:$B$219,2)),"")</f>
        <v/>
      </c>
      <c r="V132" s="12" t="str">
        <f>IF(COUNTA(A132),IF(ISERROR(VLOOKUP(MIN(I132,J132,K132)+X132,計算!$A$16:$B$219,2)),"",VLOOKUP(MIN(I132,J132,K132)+X132,計算!$A$16:$B$219,2)),"")</f>
        <v/>
      </c>
      <c r="W132" s="13">
        <f t="shared" si="20"/>
        <v>0</v>
      </c>
      <c r="X132" s="13">
        <v>400</v>
      </c>
    </row>
    <row r="133" spans="1:24" x14ac:dyDescent="0.2">
      <c r="A133" s="11"/>
      <c r="B133" s="34"/>
      <c r="C133" s="11"/>
      <c r="D133" s="11"/>
      <c r="E133" s="11"/>
      <c r="F133" s="11"/>
      <c r="G133" s="11"/>
      <c r="H133" s="53" t="s">
        <v>63</v>
      </c>
      <c r="I133" s="11"/>
      <c r="J133" s="11"/>
      <c r="K133" s="11"/>
      <c r="L133" s="9">
        <f t="shared" si="17"/>
        <v>0</v>
      </c>
      <c r="M133" s="6">
        <f t="shared" si="21"/>
        <v>100</v>
      </c>
      <c r="N133" s="7">
        <f t="shared" si="14"/>
        <v>100</v>
      </c>
      <c r="O133" s="8" t="str">
        <f>IF(COUNTA(A133),IF(ISERROR(VLOOKUP(I133+X133,計算!$A$16:$B$219,2)),"",VLOOKUP(I133+X133,計算!$A$16:$B$219,2)),"")</f>
        <v/>
      </c>
      <c r="P133" s="6">
        <f t="shared" si="22"/>
        <v>100</v>
      </c>
      <c r="Q133" s="7">
        <f t="shared" si="18"/>
        <v>100</v>
      </c>
      <c r="R133" s="8" t="str">
        <f>IF(COUNTA(A133),IF(ISERROR(VLOOKUP(J133+X133,計算!$A$16:$B$219,2)),"",VLOOKUP(J133+X133,計算!$A$16:$B$219,2)),"")</f>
        <v/>
      </c>
      <c r="S133" s="6">
        <f t="shared" si="23"/>
        <v>100</v>
      </c>
      <c r="T133" s="7">
        <f t="shared" si="19"/>
        <v>100</v>
      </c>
      <c r="U133" s="8" t="str">
        <f>IF(COUNTA(A133),IF(ISERROR(VLOOKUP(K133+X133,計算!$A$16:$B$219,2)),"",VLOOKUP(K133+X133,計算!$A$16:$B$219,2)),"")</f>
        <v/>
      </c>
      <c r="V133" s="12" t="str">
        <f>IF(COUNTA(A133),IF(ISERROR(VLOOKUP(MIN(I133,J133,K133)+X133,計算!$A$16:$B$219,2)),"",VLOOKUP(MIN(I133,J133,K133)+X133,計算!$A$16:$B$219,2)),"")</f>
        <v/>
      </c>
      <c r="W133" s="13">
        <f t="shared" si="20"/>
        <v>0</v>
      </c>
      <c r="X133" s="13">
        <v>400</v>
      </c>
    </row>
    <row r="134" spans="1:24" x14ac:dyDescent="0.2">
      <c r="A134" s="11"/>
      <c r="B134" s="34"/>
      <c r="C134" s="11"/>
      <c r="D134" s="11"/>
      <c r="E134" s="11"/>
      <c r="F134" s="11"/>
      <c r="G134" s="11"/>
      <c r="H134" s="53" t="s">
        <v>63</v>
      </c>
      <c r="I134" s="11"/>
      <c r="J134" s="11"/>
      <c r="K134" s="11"/>
      <c r="L134" s="9">
        <f t="shared" si="17"/>
        <v>0</v>
      </c>
      <c r="M134" s="6">
        <f t="shared" si="21"/>
        <v>100</v>
      </c>
      <c r="N134" s="7">
        <f t="shared" ref="N134:N156" si="24">IF(RIGHT(M134,1)="1",M134-1,IF(RIGHT(M134,1)="2",M134-2,IF(RIGHT(M134,1)="3",M134-3,IF(RIGHT(M134,1)="4",M134-4,IF(RIGHT(M134,1)="6",M134-1,IF(RIGHT(M134,1)="7",M134-2,IF(RIGHT(M134,1)="8",M134-3,IF(RIGHT(M134,1)="9",M134-4,M134))))))))</f>
        <v>100</v>
      </c>
      <c r="O134" s="8" t="str">
        <f>IF(COUNTA(A134),IF(ISERROR(VLOOKUP(I134+X134,計算!$A$16:$B$219,2)),"",VLOOKUP(I134+X134,計算!$A$16:$B$219,2)),"")</f>
        <v/>
      </c>
      <c r="P134" s="6">
        <f t="shared" ref="P134:P156" si="25">J134+100</f>
        <v>100</v>
      </c>
      <c r="Q134" s="7">
        <f t="shared" si="18"/>
        <v>100</v>
      </c>
      <c r="R134" s="8" t="str">
        <f>IF(COUNTA(A134),IF(ISERROR(VLOOKUP(J134+X134,計算!$A$16:$B$219,2)),"",VLOOKUP(J134+X134,計算!$A$16:$B$219,2)),"")</f>
        <v/>
      </c>
      <c r="S134" s="6">
        <f t="shared" ref="S134:S156" si="26">K134+100</f>
        <v>100</v>
      </c>
      <c r="T134" s="7">
        <f t="shared" si="19"/>
        <v>100</v>
      </c>
      <c r="U134" s="8" t="str">
        <f>IF(COUNTA(A134),IF(ISERROR(VLOOKUP(K134+X134,計算!$A$16:$B$219,2)),"",VLOOKUP(K134+X134,計算!$A$16:$B$219,2)),"")</f>
        <v/>
      </c>
      <c r="V134" s="12" t="str">
        <f>IF(COUNTA(A134),IF(ISERROR(VLOOKUP(MIN(I134,J134,K134)+X134,計算!$A$16:$B$219,2)),"",VLOOKUP(MIN(I134,J134,K134)+X134,計算!$A$16:$B$219,2)),"")</f>
        <v/>
      </c>
      <c r="W134" s="13">
        <f t="shared" si="20"/>
        <v>0</v>
      </c>
      <c r="X134" s="13">
        <v>400</v>
      </c>
    </row>
    <row r="135" spans="1:24" x14ac:dyDescent="0.2">
      <c r="A135" s="11"/>
      <c r="B135" s="34"/>
      <c r="C135" s="11"/>
      <c r="D135" s="11"/>
      <c r="E135" s="11"/>
      <c r="F135" s="11"/>
      <c r="G135" s="11"/>
      <c r="H135" s="53" t="s">
        <v>63</v>
      </c>
      <c r="I135" s="11"/>
      <c r="J135" s="11"/>
      <c r="K135" s="11"/>
      <c r="L135" s="9">
        <f t="shared" ref="L135:L156" si="27">I135+J135+K135</f>
        <v>0</v>
      </c>
      <c r="M135" s="6">
        <f t="shared" si="21"/>
        <v>100</v>
      </c>
      <c r="N135" s="7">
        <f t="shared" si="24"/>
        <v>100</v>
      </c>
      <c r="O135" s="8" t="str">
        <f>IF(COUNTA(A135),IF(ISERROR(VLOOKUP(I135+X135,計算!$A$16:$B$219,2)),"",VLOOKUP(I135+X135,計算!$A$16:$B$219,2)),"")</f>
        <v/>
      </c>
      <c r="P135" s="6">
        <f t="shared" si="25"/>
        <v>100</v>
      </c>
      <c r="Q135" s="7">
        <f t="shared" si="18"/>
        <v>100</v>
      </c>
      <c r="R135" s="8" t="str">
        <f>IF(COUNTA(A135),IF(ISERROR(VLOOKUP(J135+X135,計算!$A$16:$B$219,2)),"",VLOOKUP(J135+X135,計算!$A$16:$B$219,2)),"")</f>
        <v/>
      </c>
      <c r="S135" s="6">
        <f t="shared" si="26"/>
        <v>100</v>
      </c>
      <c r="T135" s="7">
        <f t="shared" si="19"/>
        <v>100</v>
      </c>
      <c r="U135" s="8" t="str">
        <f>IF(COUNTA(A135),IF(ISERROR(VLOOKUP(K135+X135,計算!$A$16:$B$219,2)),"",VLOOKUP(K135+X135,計算!$A$16:$B$219,2)),"")</f>
        <v/>
      </c>
      <c r="V135" s="12" t="str">
        <f>IF(COUNTA(A135),IF(ISERROR(VLOOKUP(MIN(I135,J135,K135)+X135,計算!$A$16:$B$219,2)),"",VLOOKUP(MIN(I135,J135,K135)+X135,計算!$A$16:$B$219,2)),"")</f>
        <v/>
      </c>
      <c r="W135" s="13">
        <f t="shared" si="20"/>
        <v>0</v>
      </c>
      <c r="X135" s="13">
        <v>400</v>
      </c>
    </row>
    <row r="136" spans="1:24" x14ac:dyDescent="0.2">
      <c r="A136" s="11"/>
      <c r="B136" s="34"/>
      <c r="C136" s="11"/>
      <c r="D136" s="11"/>
      <c r="E136" s="11"/>
      <c r="F136" s="11"/>
      <c r="G136" s="11"/>
      <c r="H136" s="53" t="s">
        <v>63</v>
      </c>
      <c r="I136" s="11"/>
      <c r="J136" s="11"/>
      <c r="K136" s="11"/>
      <c r="L136" s="9">
        <f t="shared" si="27"/>
        <v>0</v>
      </c>
      <c r="M136" s="6">
        <f t="shared" si="21"/>
        <v>100</v>
      </c>
      <c r="N136" s="7">
        <f t="shared" si="24"/>
        <v>100</v>
      </c>
      <c r="O136" s="8" t="str">
        <f>IF(COUNTA(A136),IF(ISERROR(VLOOKUP(I136+X136,計算!$A$16:$B$219,2)),"",VLOOKUP(I136+X136,計算!$A$16:$B$219,2)),"")</f>
        <v/>
      </c>
      <c r="P136" s="6">
        <f t="shared" si="25"/>
        <v>100</v>
      </c>
      <c r="Q136" s="7">
        <f t="shared" ref="Q136:Q156" si="28">IF(RIGHT(P136,1)="1",P136-1,IF(RIGHT(P136,1)="2",P136-2,IF(RIGHT(P136,1)="3",P136-3,IF(RIGHT(P136,1)="4",P136-4,IF(RIGHT(P136,1)="6",P136-1,IF(RIGHT(P136,1)="7",P136-2,IF(RIGHT(P136,1)="8",P136-3,IF(RIGHT(P136,1)="9",P136-4,P136))))))))</f>
        <v>100</v>
      </c>
      <c r="R136" s="8" t="str">
        <f>IF(COUNTA(A136),IF(ISERROR(VLOOKUP(J136+X136,計算!$A$16:$B$219,2)),"",VLOOKUP(J136+X136,計算!$A$16:$B$219,2)),"")</f>
        <v/>
      </c>
      <c r="S136" s="6">
        <f t="shared" si="26"/>
        <v>100</v>
      </c>
      <c r="T136" s="7">
        <f t="shared" ref="T136:T156" si="29">IF(RIGHT(S136,1)="1",S136-1,IF(RIGHT(S136,1)="2",S136-2,IF(RIGHT(S136,1)="3",S136-3,IF(RIGHT(S136,1)="4",S136-4,IF(RIGHT(S136,1)="6",S136-1,IF(RIGHT(S136,1)="7",S136-2,IF(RIGHT(S136,1)="8",S136-3,IF(RIGHT(S136,1)="9",S136-4,S136))))))))</f>
        <v>100</v>
      </c>
      <c r="U136" s="8" t="str">
        <f>IF(COUNTA(A136),IF(ISERROR(VLOOKUP(K136+X136,計算!$A$16:$B$219,2)),"",VLOOKUP(K136+X136,計算!$A$16:$B$219,2)),"")</f>
        <v/>
      </c>
      <c r="V136" s="12" t="str">
        <f>IF(COUNTA(A136),IF(ISERROR(VLOOKUP(MIN(I136,J136,K136)+X136,計算!$A$16:$B$219,2)),"",VLOOKUP(MIN(I136,J136,K136)+X136,計算!$A$16:$B$219,2)),"")</f>
        <v/>
      </c>
      <c r="W136" s="13">
        <f t="shared" ref="W136:W156" si="30">IF(H136="超上級",0,1)</f>
        <v>0</v>
      </c>
      <c r="X136" s="13">
        <v>400</v>
      </c>
    </row>
    <row r="137" spans="1:24" x14ac:dyDescent="0.2">
      <c r="A137" s="11"/>
      <c r="B137" s="34"/>
      <c r="C137" s="11"/>
      <c r="D137" s="11"/>
      <c r="E137" s="11"/>
      <c r="F137" s="11"/>
      <c r="G137" s="11"/>
      <c r="H137" s="53" t="s">
        <v>63</v>
      </c>
      <c r="I137" s="11"/>
      <c r="J137" s="11"/>
      <c r="K137" s="11"/>
      <c r="L137" s="9">
        <f t="shared" si="27"/>
        <v>0</v>
      </c>
      <c r="M137" s="6">
        <f t="shared" ref="M137:M156" si="31">I137+100</f>
        <v>100</v>
      </c>
      <c r="N137" s="7">
        <f t="shared" si="24"/>
        <v>100</v>
      </c>
      <c r="O137" s="8" t="str">
        <f>IF(COUNTA(A137),IF(ISERROR(VLOOKUP(I137+X137,計算!$A$16:$B$219,2)),"",VLOOKUP(I137+X137,計算!$A$16:$B$219,2)),"")</f>
        <v/>
      </c>
      <c r="P137" s="6">
        <f t="shared" si="25"/>
        <v>100</v>
      </c>
      <c r="Q137" s="7">
        <f t="shared" si="28"/>
        <v>100</v>
      </c>
      <c r="R137" s="8" t="str">
        <f>IF(COUNTA(A137),IF(ISERROR(VLOOKUP(J137+X137,計算!$A$16:$B$219,2)),"",VLOOKUP(J137+X137,計算!$A$16:$B$219,2)),"")</f>
        <v/>
      </c>
      <c r="S137" s="6">
        <f t="shared" si="26"/>
        <v>100</v>
      </c>
      <c r="T137" s="7">
        <f t="shared" si="29"/>
        <v>100</v>
      </c>
      <c r="U137" s="8" t="str">
        <f>IF(COUNTA(A137),IF(ISERROR(VLOOKUP(K137+X137,計算!$A$16:$B$219,2)),"",VLOOKUP(K137+X137,計算!$A$16:$B$219,2)),"")</f>
        <v/>
      </c>
      <c r="V137" s="12" t="str">
        <f>IF(COUNTA(A137),IF(ISERROR(VLOOKUP(MIN(I137,J137,K137)+X137,計算!$A$16:$B$219,2)),"",VLOOKUP(MIN(I137,J137,K137)+X137,計算!$A$16:$B$219,2)),"")</f>
        <v/>
      </c>
      <c r="W137" s="13">
        <f t="shared" si="30"/>
        <v>0</v>
      </c>
      <c r="X137" s="13">
        <v>400</v>
      </c>
    </row>
    <row r="138" spans="1:24" x14ac:dyDescent="0.2">
      <c r="A138" s="11"/>
      <c r="B138" s="34"/>
      <c r="C138" s="11"/>
      <c r="D138" s="11"/>
      <c r="E138" s="11"/>
      <c r="F138" s="11"/>
      <c r="G138" s="11"/>
      <c r="H138" s="53" t="s">
        <v>63</v>
      </c>
      <c r="I138" s="11"/>
      <c r="J138" s="11"/>
      <c r="K138" s="11"/>
      <c r="L138" s="9">
        <f t="shared" si="27"/>
        <v>0</v>
      </c>
      <c r="M138" s="6">
        <f t="shared" si="31"/>
        <v>100</v>
      </c>
      <c r="N138" s="7">
        <f t="shared" si="24"/>
        <v>100</v>
      </c>
      <c r="O138" s="8" t="str">
        <f>IF(COUNTA(A138),IF(ISERROR(VLOOKUP(I138+X138,計算!$A$16:$B$219,2)),"",VLOOKUP(I138+X138,計算!$A$16:$B$219,2)),"")</f>
        <v/>
      </c>
      <c r="P138" s="6">
        <f t="shared" si="25"/>
        <v>100</v>
      </c>
      <c r="Q138" s="7">
        <f t="shared" si="28"/>
        <v>100</v>
      </c>
      <c r="R138" s="8" t="str">
        <f>IF(COUNTA(A138),IF(ISERROR(VLOOKUP(J138+X138,計算!$A$16:$B$219,2)),"",VLOOKUP(J138+X138,計算!$A$16:$B$219,2)),"")</f>
        <v/>
      </c>
      <c r="S138" s="6">
        <f t="shared" si="26"/>
        <v>100</v>
      </c>
      <c r="T138" s="7">
        <f t="shared" si="29"/>
        <v>100</v>
      </c>
      <c r="U138" s="8" t="str">
        <f>IF(COUNTA(A138),IF(ISERROR(VLOOKUP(K138+X138,計算!$A$16:$B$219,2)),"",VLOOKUP(K138+X138,計算!$A$16:$B$219,2)),"")</f>
        <v/>
      </c>
      <c r="V138" s="12" t="str">
        <f>IF(COUNTA(A138),IF(ISERROR(VLOOKUP(MIN(I138,J138,K138)+X138,計算!$A$16:$B$219,2)),"",VLOOKUP(MIN(I138,J138,K138)+X138,計算!$A$16:$B$219,2)),"")</f>
        <v/>
      </c>
      <c r="W138" s="13">
        <f t="shared" si="30"/>
        <v>0</v>
      </c>
      <c r="X138" s="13">
        <v>400</v>
      </c>
    </row>
    <row r="139" spans="1:24" x14ac:dyDescent="0.2">
      <c r="A139" s="11"/>
      <c r="B139" s="34"/>
      <c r="C139" s="11"/>
      <c r="D139" s="11"/>
      <c r="E139" s="11"/>
      <c r="F139" s="11"/>
      <c r="G139" s="11"/>
      <c r="H139" s="53" t="s">
        <v>63</v>
      </c>
      <c r="I139" s="11"/>
      <c r="J139" s="11"/>
      <c r="K139" s="11"/>
      <c r="L139" s="9">
        <f t="shared" si="27"/>
        <v>0</v>
      </c>
      <c r="M139" s="6">
        <f t="shared" si="31"/>
        <v>100</v>
      </c>
      <c r="N139" s="7">
        <f t="shared" si="24"/>
        <v>100</v>
      </c>
      <c r="O139" s="8" t="str">
        <f>IF(COUNTA(A139),IF(ISERROR(VLOOKUP(I139+X139,計算!$A$16:$B$219,2)),"",VLOOKUP(I139+X139,計算!$A$16:$B$219,2)),"")</f>
        <v/>
      </c>
      <c r="P139" s="6">
        <f t="shared" si="25"/>
        <v>100</v>
      </c>
      <c r="Q139" s="7">
        <f t="shared" si="28"/>
        <v>100</v>
      </c>
      <c r="R139" s="8" t="str">
        <f>IF(COUNTA(A139),IF(ISERROR(VLOOKUP(J139+X139,計算!$A$16:$B$219,2)),"",VLOOKUP(J139+X139,計算!$A$16:$B$219,2)),"")</f>
        <v/>
      </c>
      <c r="S139" s="6">
        <f t="shared" si="26"/>
        <v>100</v>
      </c>
      <c r="T139" s="7">
        <f t="shared" si="29"/>
        <v>100</v>
      </c>
      <c r="U139" s="8" t="str">
        <f>IF(COUNTA(A139),IF(ISERROR(VLOOKUP(K139+X139,計算!$A$16:$B$219,2)),"",VLOOKUP(K139+X139,計算!$A$16:$B$219,2)),"")</f>
        <v/>
      </c>
      <c r="V139" s="12" t="str">
        <f>IF(COUNTA(A139),IF(ISERROR(VLOOKUP(MIN(I139,J139,K139)+X139,計算!$A$16:$B$219,2)),"",VLOOKUP(MIN(I139,J139,K139)+X139,計算!$A$16:$B$219,2)),"")</f>
        <v/>
      </c>
      <c r="W139" s="13">
        <f t="shared" si="30"/>
        <v>0</v>
      </c>
      <c r="X139" s="13">
        <v>400</v>
      </c>
    </row>
    <row r="140" spans="1:24" x14ac:dyDescent="0.2">
      <c r="A140" s="11"/>
      <c r="B140" s="34"/>
      <c r="C140" s="11"/>
      <c r="D140" s="11"/>
      <c r="E140" s="11"/>
      <c r="F140" s="11"/>
      <c r="G140" s="11"/>
      <c r="H140" s="53" t="s">
        <v>63</v>
      </c>
      <c r="I140" s="11"/>
      <c r="J140" s="11"/>
      <c r="K140" s="11"/>
      <c r="L140" s="9">
        <f t="shared" si="27"/>
        <v>0</v>
      </c>
      <c r="M140" s="6">
        <f t="shared" si="31"/>
        <v>100</v>
      </c>
      <c r="N140" s="7">
        <f t="shared" si="24"/>
        <v>100</v>
      </c>
      <c r="O140" s="8" t="str">
        <f>IF(COUNTA(A140),IF(ISERROR(VLOOKUP(I140+X140,計算!$A$16:$B$219,2)),"",VLOOKUP(I140+X140,計算!$A$16:$B$219,2)),"")</f>
        <v/>
      </c>
      <c r="P140" s="6">
        <f t="shared" si="25"/>
        <v>100</v>
      </c>
      <c r="Q140" s="7">
        <f t="shared" si="28"/>
        <v>100</v>
      </c>
      <c r="R140" s="8" t="str">
        <f>IF(COUNTA(A140),IF(ISERROR(VLOOKUP(J140+X140,計算!$A$16:$B$219,2)),"",VLOOKUP(J140+X140,計算!$A$16:$B$219,2)),"")</f>
        <v/>
      </c>
      <c r="S140" s="6">
        <f t="shared" si="26"/>
        <v>100</v>
      </c>
      <c r="T140" s="7">
        <f t="shared" si="29"/>
        <v>100</v>
      </c>
      <c r="U140" s="8" t="str">
        <f>IF(COUNTA(A140),IF(ISERROR(VLOOKUP(K140+X140,計算!$A$16:$B$219,2)),"",VLOOKUP(K140+X140,計算!$A$16:$B$219,2)),"")</f>
        <v/>
      </c>
      <c r="V140" s="12" t="str">
        <f>IF(COUNTA(A140),IF(ISERROR(VLOOKUP(MIN(I140,J140,K140)+X140,計算!$A$16:$B$219,2)),"",VLOOKUP(MIN(I140,J140,K140)+X140,計算!$A$16:$B$219,2)),"")</f>
        <v/>
      </c>
      <c r="W140" s="13">
        <f t="shared" si="30"/>
        <v>0</v>
      </c>
      <c r="X140" s="13">
        <v>400</v>
      </c>
    </row>
    <row r="141" spans="1:24" x14ac:dyDescent="0.2">
      <c r="A141" s="11"/>
      <c r="B141" s="34"/>
      <c r="C141" s="11"/>
      <c r="D141" s="11"/>
      <c r="E141" s="11"/>
      <c r="F141" s="11"/>
      <c r="G141" s="11"/>
      <c r="H141" s="53" t="s">
        <v>63</v>
      </c>
      <c r="I141" s="11"/>
      <c r="J141" s="11"/>
      <c r="K141" s="11"/>
      <c r="L141" s="9">
        <f t="shared" si="27"/>
        <v>0</v>
      </c>
      <c r="M141" s="6">
        <f t="shared" si="31"/>
        <v>100</v>
      </c>
      <c r="N141" s="7">
        <f t="shared" si="24"/>
        <v>100</v>
      </c>
      <c r="O141" s="8" t="str">
        <f>IF(COUNTA(A141),IF(ISERROR(VLOOKUP(I141+X141,計算!$A$16:$B$219,2)),"",VLOOKUP(I141+X141,計算!$A$16:$B$219,2)),"")</f>
        <v/>
      </c>
      <c r="P141" s="6">
        <f t="shared" si="25"/>
        <v>100</v>
      </c>
      <c r="Q141" s="7">
        <f t="shared" si="28"/>
        <v>100</v>
      </c>
      <c r="R141" s="8" t="str">
        <f>IF(COUNTA(A141),IF(ISERROR(VLOOKUP(J141+X141,計算!$A$16:$B$219,2)),"",VLOOKUP(J141+X141,計算!$A$16:$B$219,2)),"")</f>
        <v/>
      </c>
      <c r="S141" s="6">
        <f t="shared" si="26"/>
        <v>100</v>
      </c>
      <c r="T141" s="7">
        <f t="shared" si="29"/>
        <v>100</v>
      </c>
      <c r="U141" s="8" t="str">
        <f>IF(COUNTA(A141),IF(ISERROR(VLOOKUP(K141+X141,計算!$A$16:$B$219,2)),"",VLOOKUP(K141+X141,計算!$A$16:$B$219,2)),"")</f>
        <v/>
      </c>
      <c r="V141" s="12" t="str">
        <f>IF(COUNTA(A141),IF(ISERROR(VLOOKUP(MIN(I141,J141,K141)+X141,計算!$A$16:$B$219,2)),"",VLOOKUP(MIN(I141,J141,K141)+X141,計算!$A$16:$B$219,2)),"")</f>
        <v/>
      </c>
      <c r="W141" s="13">
        <f t="shared" si="30"/>
        <v>0</v>
      </c>
      <c r="X141" s="13">
        <v>400</v>
      </c>
    </row>
    <row r="142" spans="1:24" x14ac:dyDescent="0.2">
      <c r="A142" s="11"/>
      <c r="B142" s="34"/>
      <c r="C142" s="11"/>
      <c r="D142" s="11"/>
      <c r="E142" s="11"/>
      <c r="F142" s="11"/>
      <c r="G142" s="11"/>
      <c r="H142" s="53" t="s">
        <v>63</v>
      </c>
      <c r="I142" s="11"/>
      <c r="J142" s="11"/>
      <c r="K142" s="11"/>
      <c r="L142" s="9">
        <f t="shared" si="27"/>
        <v>0</v>
      </c>
      <c r="M142" s="6">
        <f t="shared" si="31"/>
        <v>100</v>
      </c>
      <c r="N142" s="7">
        <f t="shared" si="24"/>
        <v>100</v>
      </c>
      <c r="O142" s="8" t="str">
        <f>IF(COUNTA(A142),IF(ISERROR(VLOOKUP(I142+X142,計算!$A$16:$B$219,2)),"",VLOOKUP(I142+X142,計算!$A$16:$B$219,2)),"")</f>
        <v/>
      </c>
      <c r="P142" s="6">
        <f t="shared" si="25"/>
        <v>100</v>
      </c>
      <c r="Q142" s="7">
        <f t="shared" si="28"/>
        <v>100</v>
      </c>
      <c r="R142" s="8" t="str">
        <f>IF(COUNTA(A142),IF(ISERROR(VLOOKUP(J142+X142,計算!$A$16:$B$219,2)),"",VLOOKUP(J142+X142,計算!$A$16:$B$219,2)),"")</f>
        <v/>
      </c>
      <c r="S142" s="6">
        <f t="shared" si="26"/>
        <v>100</v>
      </c>
      <c r="T142" s="7">
        <f t="shared" si="29"/>
        <v>100</v>
      </c>
      <c r="U142" s="8" t="str">
        <f>IF(COUNTA(A142),IF(ISERROR(VLOOKUP(K142+X142,計算!$A$16:$B$219,2)),"",VLOOKUP(K142+X142,計算!$A$16:$B$219,2)),"")</f>
        <v/>
      </c>
      <c r="V142" s="12" t="str">
        <f>IF(COUNTA(A142),IF(ISERROR(VLOOKUP(MIN(I142,J142,K142)+X142,計算!$A$16:$B$219,2)),"",VLOOKUP(MIN(I142,J142,K142)+X142,計算!$A$16:$B$219,2)),"")</f>
        <v/>
      </c>
      <c r="W142" s="13">
        <f t="shared" si="30"/>
        <v>0</v>
      </c>
      <c r="X142" s="13">
        <v>400</v>
      </c>
    </row>
    <row r="143" spans="1:24" x14ac:dyDescent="0.2">
      <c r="A143" s="11"/>
      <c r="B143" s="34"/>
      <c r="C143" s="11"/>
      <c r="D143" s="11"/>
      <c r="E143" s="11"/>
      <c r="F143" s="11"/>
      <c r="G143" s="11"/>
      <c r="H143" s="53" t="s">
        <v>63</v>
      </c>
      <c r="I143" s="11"/>
      <c r="J143" s="11"/>
      <c r="K143" s="11"/>
      <c r="L143" s="9">
        <f t="shared" si="27"/>
        <v>0</v>
      </c>
      <c r="M143" s="6">
        <f t="shared" si="31"/>
        <v>100</v>
      </c>
      <c r="N143" s="7">
        <f t="shared" si="24"/>
        <v>100</v>
      </c>
      <c r="O143" s="8" t="str">
        <f>IF(COUNTA(A143),IF(ISERROR(VLOOKUP(I143+X143,計算!$A$16:$B$219,2)),"",VLOOKUP(I143+X143,計算!$A$16:$B$219,2)),"")</f>
        <v/>
      </c>
      <c r="P143" s="6">
        <f t="shared" si="25"/>
        <v>100</v>
      </c>
      <c r="Q143" s="7">
        <f t="shared" si="28"/>
        <v>100</v>
      </c>
      <c r="R143" s="8" t="str">
        <f>IF(COUNTA(A143),IF(ISERROR(VLOOKUP(J143+X143,計算!$A$16:$B$219,2)),"",VLOOKUP(J143+X143,計算!$A$16:$B$219,2)),"")</f>
        <v/>
      </c>
      <c r="S143" s="6">
        <f t="shared" si="26"/>
        <v>100</v>
      </c>
      <c r="T143" s="7">
        <f t="shared" si="29"/>
        <v>100</v>
      </c>
      <c r="U143" s="8" t="str">
        <f>IF(COUNTA(A143),IF(ISERROR(VLOOKUP(K143+X143,計算!$A$16:$B$219,2)),"",VLOOKUP(K143+X143,計算!$A$16:$B$219,2)),"")</f>
        <v/>
      </c>
      <c r="V143" s="12" t="str">
        <f>IF(COUNTA(A143),IF(ISERROR(VLOOKUP(MIN(I143,J143,K143)+X143,計算!$A$16:$B$219,2)),"",VLOOKUP(MIN(I143,J143,K143)+X143,計算!$A$16:$B$219,2)),"")</f>
        <v/>
      </c>
      <c r="W143" s="13">
        <f t="shared" si="30"/>
        <v>0</v>
      </c>
      <c r="X143" s="13">
        <v>400</v>
      </c>
    </row>
    <row r="144" spans="1:24" x14ac:dyDescent="0.2">
      <c r="A144" s="11"/>
      <c r="B144" s="34"/>
      <c r="C144" s="11"/>
      <c r="D144" s="11"/>
      <c r="E144" s="11"/>
      <c r="F144" s="11"/>
      <c r="G144" s="11"/>
      <c r="H144" s="53" t="s">
        <v>63</v>
      </c>
      <c r="I144" s="11"/>
      <c r="J144" s="11"/>
      <c r="K144" s="11"/>
      <c r="L144" s="9">
        <f t="shared" si="27"/>
        <v>0</v>
      </c>
      <c r="M144" s="6">
        <f t="shared" si="31"/>
        <v>100</v>
      </c>
      <c r="N144" s="7">
        <f t="shared" si="24"/>
        <v>100</v>
      </c>
      <c r="O144" s="8" t="str">
        <f>IF(COUNTA(A144),IF(ISERROR(VLOOKUP(I144+X144,計算!$A$16:$B$219,2)),"",VLOOKUP(I144+X144,計算!$A$16:$B$219,2)),"")</f>
        <v/>
      </c>
      <c r="P144" s="6">
        <f t="shared" si="25"/>
        <v>100</v>
      </c>
      <c r="Q144" s="7">
        <f t="shared" si="28"/>
        <v>100</v>
      </c>
      <c r="R144" s="8" t="str">
        <f>IF(COUNTA(A144),IF(ISERROR(VLOOKUP(J144+X144,計算!$A$16:$B$219,2)),"",VLOOKUP(J144+X144,計算!$A$16:$B$219,2)),"")</f>
        <v/>
      </c>
      <c r="S144" s="6">
        <f t="shared" si="26"/>
        <v>100</v>
      </c>
      <c r="T144" s="7">
        <f t="shared" si="29"/>
        <v>100</v>
      </c>
      <c r="U144" s="8" t="str">
        <f>IF(COUNTA(A144),IF(ISERROR(VLOOKUP(K144+X144,計算!$A$16:$B$219,2)),"",VLOOKUP(K144+X144,計算!$A$16:$B$219,2)),"")</f>
        <v/>
      </c>
      <c r="V144" s="12" t="str">
        <f>IF(COUNTA(A144),IF(ISERROR(VLOOKUP(MIN(I144,J144,K144)+X144,計算!$A$16:$B$219,2)),"",VLOOKUP(MIN(I144,J144,K144)+X144,計算!$A$16:$B$219,2)),"")</f>
        <v/>
      </c>
      <c r="W144" s="13">
        <f t="shared" si="30"/>
        <v>0</v>
      </c>
      <c r="X144" s="13">
        <v>400</v>
      </c>
    </row>
    <row r="145" spans="1:24" x14ac:dyDescent="0.2">
      <c r="A145" s="11"/>
      <c r="B145" s="34"/>
      <c r="C145" s="11"/>
      <c r="D145" s="11"/>
      <c r="E145" s="11"/>
      <c r="F145" s="11"/>
      <c r="G145" s="11"/>
      <c r="H145" s="53" t="s">
        <v>63</v>
      </c>
      <c r="I145" s="11"/>
      <c r="J145" s="11"/>
      <c r="K145" s="11"/>
      <c r="L145" s="9">
        <f t="shared" si="27"/>
        <v>0</v>
      </c>
      <c r="M145" s="6">
        <f t="shared" si="31"/>
        <v>100</v>
      </c>
      <c r="N145" s="7">
        <f t="shared" si="24"/>
        <v>100</v>
      </c>
      <c r="O145" s="8" t="str">
        <f>IF(COUNTA(A145),IF(ISERROR(VLOOKUP(I145+X145,計算!$A$16:$B$219,2)),"",VLOOKUP(I145+X145,計算!$A$16:$B$219,2)),"")</f>
        <v/>
      </c>
      <c r="P145" s="6">
        <f t="shared" si="25"/>
        <v>100</v>
      </c>
      <c r="Q145" s="7">
        <f t="shared" si="28"/>
        <v>100</v>
      </c>
      <c r="R145" s="8" t="str">
        <f>IF(COUNTA(A145),IF(ISERROR(VLOOKUP(J145+X145,計算!$A$16:$B$219,2)),"",VLOOKUP(J145+X145,計算!$A$16:$B$219,2)),"")</f>
        <v/>
      </c>
      <c r="S145" s="6">
        <f t="shared" si="26"/>
        <v>100</v>
      </c>
      <c r="T145" s="7">
        <f t="shared" si="29"/>
        <v>100</v>
      </c>
      <c r="U145" s="8" t="str">
        <f>IF(COUNTA(A145),IF(ISERROR(VLOOKUP(K145+X145,計算!$A$16:$B$219,2)),"",VLOOKUP(K145+X145,計算!$A$16:$B$219,2)),"")</f>
        <v/>
      </c>
      <c r="V145" s="12" t="str">
        <f>IF(COUNTA(A145),IF(ISERROR(VLOOKUP(MIN(I145,J145,K145)+X145,計算!$A$16:$B$219,2)),"",VLOOKUP(MIN(I145,J145,K145)+X145,計算!$A$16:$B$219,2)),"")</f>
        <v/>
      </c>
      <c r="W145" s="13">
        <f t="shared" si="30"/>
        <v>0</v>
      </c>
      <c r="X145" s="13">
        <v>400</v>
      </c>
    </row>
    <row r="146" spans="1:24" x14ac:dyDescent="0.2">
      <c r="A146" s="11"/>
      <c r="B146" s="34"/>
      <c r="C146" s="11"/>
      <c r="D146" s="11"/>
      <c r="E146" s="11"/>
      <c r="F146" s="11"/>
      <c r="G146" s="11"/>
      <c r="H146" s="53" t="s">
        <v>63</v>
      </c>
      <c r="I146" s="11"/>
      <c r="J146" s="11"/>
      <c r="K146" s="11"/>
      <c r="L146" s="9">
        <f t="shared" si="27"/>
        <v>0</v>
      </c>
      <c r="M146" s="6">
        <f t="shared" si="31"/>
        <v>100</v>
      </c>
      <c r="N146" s="7">
        <f t="shared" si="24"/>
        <v>100</v>
      </c>
      <c r="O146" s="8" t="str">
        <f>IF(COUNTA(A146),IF(ISERROR(VLOOKUP(I146+X146,計算!$A$16:$B$219,2)),"",VLOOKUP(I146+X146,計算!$A$16:$B$219,2)),"")</f>
        <v/>
      </c>
      <c r="P146" s="6">
        <f t="shared" si="25"/>
        <v>100</v>
      </c>
      <c r="Q146" s="7">
        <f t="shared" si="28"/>
        <v>100</v>
      </c>
      <c r="R146" s="8" t="str">
        <f>IF(COUNTA(A146),IF(ISERROR(VLOOKUP(J146+X146,計算!$A$16:$B$219,2)),"",VLOOKUP(J146+X146,計算!$A$16:$B$219,2)),"")</f>
        <v/>
      </c>
      <c r="S146" s="6">
        <f t="shared" si="26"/>
        <v>100</v>
      </c>
      <c r="T146" s="7">
        <f t="shared" si="29"/>
        <v>100</v>
      </c>
      <c r="U146" s="8" t="str">
        <f>IF(COUNTA(A146),IF(ISERROR(VLOOKUP(K146+X146,計算!$A$16:$B$219,2)),"",VLOOKUP(K146+X146,計算!$A$16:$B$219,2)),"")</f>
        <v/>
      </c>
      <c r="V146" s="12" t="str">
        <f>IF(COUNTA(A146),IF(ISERROR(VLOOKUP(MIN(I146,J146,K146)+X146,計算!$A$16:$B$219,2)),"",VLOOKUP(MIN(I146,J146,K146)+X146,計算!$A$16:$B$219,2)),"")</f>
        <v/>
      </c>
      <c r="W146" s="13">
        <f t="shared" si="30"/>
        <v>0</v>
      </c>
      <c r="X146" s="13">
        <v>400</v>
      </c>
    </row>
    <row r="147" spans="1:24" x14ac:dyDescent="0.2">
      <c r="A147" s="11"/>
      <c r="B147" s="34"/>
      <c r="C147" s="11"/>
      <c r="D147" s="11"/>
      <c r="E147" s="11"/>
      <c r="F147" s="11"/>
      <c r="G147" s="11"/>
      <c r="H147" s="53" t="s">
        <v>63</v>
      </c>
      <c r="I147" s="11"/>
      <c r="J147" s="11"/>
      <c r="K147" s="11"/>
      <c r="L147" s="9">
        <f t="shared" si="27"/>
        <v>0</v>
      </c>
      <c r="M147" s="6">
        <f t="shared" si="31"/>
        <v>100</v>
      </c>
      <c r="N147" s="7">
        <f t="shared" si="24"/>
        <v>100</v>
      </c>
      <c r="O147" s="8" t="str">
        <f>IF(COUNTA(A147),IF(ISERROR(VLOOKUP(I147+X147,計算!$A$16:$B$219,2)),"",VLOOKUP(I147+X147,計算!$A$16:$B$219,2)),"")</f>
        <v/>
      </c>
      <c r="P147" s="6">
        <f t="shared" si="25"/>
        <v>100</v>
      </c>
      <c r="Q147" s="7">
        <f t="shared" si="28"/>
        <v>100</v>
      </c>
      <c r="R147" s="8" t="str">
        <f>IF(COUNTA(A147),IF(ISERROR(VLOOKUP(J147+X147,計算!$A$16:$B$219,2)),"",VLOOKUP(J147+X147,計算!$A$16:$B$219,2)),"")</f>
        <v/>
      </c>
      <c r="S147" s="6">
        <f t="shared" si="26"/>
        <v>100</v>
      </c>
      <c r="T147" s="7">
        <f t="shared" si="29"/>
        <v>100</v>
      </c>
      <c r="U147" s="8" t="str">
        <f>IF(COUNTA(A147),IF(ISERROR(VLOOKUP(K147+X147,計算!$A$16:$B$219,2)),"",VLOOKUP(K147+X147,計算!$A$16:$B$219,2)),"")</f>
        <v/>
      </c>
      <c r="V147" s="12" t="str">
        <f>IF(COUNTA(A147),IF(ISERROR(VLOOKUP(MIN(I147,J147,K147)+X147,計算!$A$16:$B$219,2)),"",VLOOKUP(MIN(I147,J147,K147)+X147,計算!$A$16:$B$219,2)),"")</f>
        <v/>
      </c>
      <c r="W147" s="13">
        <f t="shared" si="30"/>
        <v>0</v>
      </c>
      <c r="X147" s="13">
        <v>400</v>
      </c>
    </row>
    <row r="148" spans="1:24" x14ac:dyDescent="0.2">
      <c r="A148" s="11"/>
      <c r="B148" s="34"/>
      <c r="C148" s="11"/>
      <c r="D148" s="11"/>
      <c r="E148" s="11"/>
      <c r="F148" s="11"/>
      <c r="G148" s="11"/>
      <c r="H148" s="53" t="s">
        <v>63</v>
      </c>
      <c r="I148" s="11"/>
      <c r="J148" s="11"/>
      <c r="K148" s="11"/>
      <c r="L148" s="9">
        <f t="shared" si="27"/>
        <v>0</v>
      </c>
      <c r="M148" s="6">
        <f t="shared" si="31"/>
        <v>100</v>
      </c>
      <c r="N148" s="7">
        <f t="shared" si="24"/>
        <v>100</v>
      </c>
      <c r="O148" s="8" t="str">
        <f>IF(COUNTA(A148),IF(ISERROR(VLOOKUP(I148+X148,計算!$A$16:$B$219,2)),"",VLOOKUP(I148+X148,計算!$A$16:$B$219,2)),"")</f>
        <v/>
      </c>
      <c r="P148" s="6">
        <f t="shared" si="25"/>
        <v>100</v>
      </c>
      <c r="Q148" s="7">
        <f t="shared" si="28"/>
        <v>100</v>
      </c>
      <c r="R148" s="8" t="str">
        <f>IF(COUNTA(A148),IF(ISERROR(VLOOKUP(J148+X148,計算!$A$16:$B$219,2)),"",VLOOKUP(J148+X148,計算!$A$16:$B$219,2)),"")</f>
        <v/>
      </c>
      <c r="S148" s="6">
        <f t="shared" si="26"/>
        <v>100</v>
      </c>
      <c r="T148" s="7">
        <f t="shared" si="29"/>
        <v>100</v>
      </c>
      <c r="U148" s="8" t="str">
        <f>IF(COUNTA(A148),IF(ISERROR(VLOOKUP(K148+X148,計算!$A$16:$B$219,2)),"",VLOOKUP(K148+X148,計算!$A$16:$B$219,2)),"")</f>
        <v/>
      </c>
      <c r="V148" s="12" t="str">
        <f>IF(COUNTA(A148),IF(ISERROR(VLOOKUP(MIN(I148,J148,K148)+X148,計算!$A$16:$B$219,2)),"",VLOOKUP(MIN(I148,J148,K148)+X148,計算!$A$16:$B$219,2)),"")</f>
        <v/>
      </c>
      <c r="W148" s="13">
        <f t="shared" si="30"/>
        <v>0</v>
      </c>
      <c r="X148" s="13">
        <v>400</v>
      </c>
    </row>
    <row r="149" spans="1:24" x14ac:dyDescent="0.2">
      <c r="A149" s="11"/>
      <c r="B149" s="34"/>
      <c r="C149" s="11"/>
      <c r="D149" s="11"/>
      <c r="E149" s="11"/>
      <c r="F149" s="11"/>
      <c r="G149" s="11"/>
      <c r="H149" s="53" t="s">
        <v>63</v>
      </c>
      <c r="I149" s="11"/>
      <c r="J149" s="11"/>
      <c r="K149" s="11"/>
      <c r="L149" s="9">
        <f t="shared" si="27"/>
        <v>0</v>
      </c>
      <c r="M149" s="6">
        <f t="shared" si="31"/>
        <v>100</v>
      </c>
      <c r="N149" s="7">
        <f t="shared" si="24"/>
        <v>100</v>
      </c>
      <c r="O149" s="8" t="str">
        <f>IF(COUNTA(A149),IF(ISERROR(VLOOKUP(I149+X149,計算!$A$16:$B$219,2)),"",VLOOKUP(I149+X149,計算!$A$16:$B$219,2)),"")</f>
        <v/>
      </c>
      <c r="P149" s="6">
        <f t="shared" si="25"/>
        <v>100</v>
      </c>
      <c r="Q149" s="7">
        <f t="shared" si="28"/>
        <v>100</v>
      </c>
      <c r="R149" s="8" t="str">
        <f>IF(COUNTA(A149),IF(ISERROR(VLOOKUP(J149+X149,計算!$A$16:$B$219,2)),"",VLOOKUP(J149+X149,計算!$A$16:$B$219,2)),"")</f>
        <v/>
      </c>
      <c r="S149" s="6">
        <f t="shared" si="26"/>
        <v>100</v>
      </c>
      <c r="T149" s="7">
        <f t="shared" si="29"/>
        <v>100</v>
      </c>
      <c r="U149" s="8" t="str">
        <f>IF(COUNTA(A149),IF(ISERROR(VLOOKUP(K149+X149,計算!$A$16:$B$219,2)),"",VLOOKUP(K149+X149,計算!$A$16:$B$219,2)),"")</f>
        <v/>
      </c>
      <c r="V149" s="12" t="str">
        <f>IF(COUNTA(A149),IF(ISERROR(VLOOKUP(MIN(I149,J149,K149)+X149,計算!$A$16:$B$219,2)),"",VLOOKUP(MIN(I149,J149,K149)+X149,計算!$A$16:$B$219,2)),"")</f>
        <v/>
      </c>
      <c r="W149" s="13">
        <f t="shared" si="30"/>
        <v>0</v>
      </c>
      <c r="X149" s="13">
        <v>400</v>
      </c>
    </row>
    <row r="150" spans="1:24" x14ac:dyDescent="0.2">
      <c r="A150" s="11"/>
      <c r="B150" s="34"/>
      <c r="C150" s="11"/>
      <c r="D150" s="11"/>
      <c r="E150" s="11"/>
      <c r="F150" s="11"/>
      <c r="G150" s="11"/>
      <c r="H150" s="53" t="s">
        <v>63</v>
      </c>
      <c r="I150" s="11"/>
      <c r="J150" s="11"/>
      <c r="K150" s="11"/>
      <c r="L150" s="9">
        <f t="shared" si="27"/>
        <v>0</v>
      </c>
      <c r="M150" s="6">
        <f t="shared" si="31"/>
        <v>100</v>
      </c>
      <c r="N150" s="7">
        <f t="shared" si="24"/>
        <v>100</v>
      </c>
      <c r="O150" s="8" t="str">
        <f>IF(COUNTA(A150),IF(ISERROR(VLOOKUP(I150+X150,計算!$A$16:$B$219,2)),"",VLOOKUP(I150+X150,計算!$A$16:$B$219,2)),"")</f>
        <v/>
      </c>
      <c r="P150" s="6">
        <f t="shared" si="25"/>
        <v>100</v>
      </c>
      <c r="Q150" s="7">
        <f t="shared" si="28"/>
        <v>100</v>
      </c>
      <c r="R150" s="8" t="str">
        <f>IF(COUNTA(A150),IF(ISERROR(VLOOKUP(J150+X150,計算!$A$16:$B$219,2)),"",VLOOKUP(J150+X150,計算!$A$16:$B$219,2)),"")</f>
        <v/>
      </c>
      <c r="S150" s="6">
        <f t="shared" si="26"/>
        <v>100</v>
      </c>
      <c r="T150" s="7">
        <f t="shared" si="29"/>
        <v>100</v>
      </c>
      <c r="U150" s="8" t="str">
        <f>IF(COUNTA(A150),IF(ISERROR(VLOOKUP(K150+X150,計算!$A$16:$B$219,2)),"",VLOOKUP(K150+X150,計算!$A$16:$B$219,2)),"")</f>
        <v/>
      </c>
      <c r="V150" s="12" t="str">
        <f>IF(COUNTA(A150),IF(ISERROR(VLOOKUP(MIN(I150,J150,K150)+X150,計算!$A$16:$B$219,2)),"",VLOOKUP(MIN(I150,J150,K150)+X150,計算!$A$16:$B$219,2)),"")</f>
        <v/>
      </c>
      <c r="W150" s="13">
        <f t="shared" si="30"/>
        <v>0</v>
      </c>
      <c r="X150" s="13">
        <v>400</v>
      </c>
    </row>
    <row r="151" spans="1:24" x14ac:dyDescent="0.2">
      <c r="A151" s="11"/>
      <c r="B151" s="34"/>
      <c r="C151" s="11"/>
      <c r="D151" s="11"/>
      <c r="E151" s="11"/>
      <c r="F151" s="11"/>
      <c r="G151" s="11"/>
      <c r="H151" s="53" t="s">
        <v>63</v>
      </c>
      <c r="I151" s="11"/>
      <c r="J151" s="11"/>
      <c r="K151" s="11"/>
      <c r="L151" s="9">
        <f t="shared" si="27"/>
        <v>0</v>
      </c>
      <c r="M151" s="6">
        <f t="shared" si="31"/>
        <v>100</v>
      </c>
      <c r="N151" s="7">
        <f t="shared" si="24"/>
        <v>100</v>
      </c>
      <c r="O151" s="8" t="str">
        <f>IF(COUNTA(A151),IF(ISERROR(VLOOKUP(I151+X151,計算!$A$16:$B$219,2)),"",VLOOKUP(I151+X151,計算!$A$16:$B$219,2)),"")</f>
        <v/>
      </c>
      <c r="P151" s="6">
        <f t="shared" si="25"/>
        <v>100</v>
      </c>
      <c r="Q151" s="7">
        <f t="shared" si="28"/>
        <v>100</v>
      </c>
      <c r="R151" s="8" t="str">
        <f>IF(COUNTA(A151),IF(ISERROR(VLOOKUP(J151+X151,計算!$A$16:$B$219,2)),"",VLOOKUP(J151+X151,計算!$A$16:$B$219,2)),"")</f>
        <v/>
      </c>
      <c r="S151" s="6">
        <f t="shared" si="26"/>
        <v>100</v>
      </c>
      <c r="T151" s="7">
        <f t="shared" si="29"/>
        <v>100</v>
      </c>
      <c r="U151" s="8" t="str">
        <f>IF(COUNTA(A151),IF(ISERROR(VLOOKUP(K151+X151,計算!$A$16:$B$219,2)),"",VLOOKUP(K151+X151,計算!$A$16:$B$219,2)),"")</f>
        <v/>
      </c>
      <c r="V151" s="12" t="str">
        <f>IF(COUNTA(A151),IF(ISERROR(VLOOKUP(MIN(I151,J151,K151)+X151,計算!$A$16:$B$219,2)),"",VLOOKUP(MIN(I151,J151,K151)+X151,計算!$A$16:$B$219,2)),"")</f>
        <v/>
      </c>
      <c r="W151" s="13">
        <f t="shared" si="30"/>
        <v>0</v>
      </c>
      <c r="X151" s="13">
        <v>400</v>
      </c>
    </row>
    <row r="152" spans="1:24" x14ac:dyDescent="0.2">
      <c r="A152" s="11"/>
      <c r="B152" s="34"/>
      <c r="C152" s="11"/>
      <c r="D152" s="11"/>
      <c r="E152" s="11"/>
      <c r="F152" s="11"/>
      <c r="G152" s="11"/>
      <c r="H152" s="53" t="s">
        <v>63</v>
      </c>
      <c r="I152" s="11"/>
      <c r="J152" s="11"/>
      <c r="K152" s="11"/>
      <c r="L152" s="9">
        <f t="shared" si="27"/>
        <v>0</v>
      </c>
      <c r="M152" s="6">
        <f t="shared" si="31"/>
        <v>100</v>
      </c>
      <c r="N152" s="7">
        <f t="shared" si="24"/>
        <v>100</v>
      </c>
      <c r="O152" s="8" t="str">
        <f>IF(COUNTA(A152),IF(ISERROR(VLOOKUP(I152+X152,計算!$A$16:$B$219,2)),"",VLOOKUP(I152+X152,計算!$A$16:$B$219,2)),"")</f>
        <v/>
      </c>
      <c r="P152" s="6">
        <f t="shared" si="25"/>
        <v>100</v>
      </c>
      <c r="Q152" s="7">
        <f t="shared" si="28"/>
        <v>100</v>
      </c>
      <c r="R152" s="8" t="str">
        <f>IF(COUNTA(A152),IF(ISERROR(VLOOKUP(J152+X152,計算!$A$16:$B$219,2)),"",VLOOKUP(J152+X152,計算!$A$16:$B$219,2)),"")</f>
        <v/>
      </c>
      <c r="S152" s="6">
        <f t="shared" si="26"/>
        <v>100</v>
      </c>
      <c r="T152" s="7">
        <f t="shared" si="29"/>
        <v>100</v>
      </c>
      <c r="U152" s="8" t="str">
        <f>IF(COUNTA(A152),IF(ISERROR(VLOOKUP(K152+X152,計算!$A$16:$B$219,2)),"",VLOOKUP(K152+X152,計算!$A$16:$B$219,2)),"")</f>
        <v/>
      </c>
      <c r="V152" s="12" t="str">
        <f>IF(COUNTA(A152),IF(ISERROR(VLOOKUP(MIN(I152,J152,K152)+X152,計算!$A$16:$B$219,2)),"",VLOOKUP(MIN(I152,J152,K152)+X152,計算!$A$16:$B$219,2)),"")</f>
        <v/>
      </c>
      <c r="W152" s="13">
        <f t="shared" si="30"/>
        <v>0</v>
      </c>
      <c r="X152" s="13">
        <v>400</v>
      </c>
    </row>
    <row r="153" spans="1:24" x14ac:dyDescent="0.2">
      <c r="A153" s="11"/>
      <c r="B153" s="34"/>
      <c r="C153" s="11"/>
      <c r="D153" s="11"/>
      <c r="E153" s="11"/>
      <c r="F153" s="11"/>
      <c r="G153" s="11"/>
      <c r="H153" s="53" t="s">
        <v>63</v>
      </c>
      <c r="I153" s="11"/>
      <c r="J153" s="11"/>
      <c r="K153" s="11"/>
      <c r="L153" s="9">
        <f t="shared" si="27"/>
        <v>0</v>
      </c>
      <c r="M153" s="6">
        <f t="shared" si="31"/>
        <v>100</v>
      </c>
      <c r="N153" s="7">
        <f t="shared" si="24"/>
        <v>100</v>
      </c>
      <c r="O153" s="8" t="str">
        <f>IF(COUNTA(A153),IF(ISERROR(VLOOKUP(I153+X153,計算!$A$16:$B$219,2)),"",VLOOKUP(I153+X153,計算!$A$16:$B$219,2)),"")</f>
        <v/>
      </c>
      <c r="P153" s="6">
        <f t="shared" si="25"/>
        <v>100</v>
      </c>
      <c r="Q153" s="7">
        <f t="shared" si="28"/>
        <v>100</v>
      </c>
      <c r="R153" s="8" t="str">
        <f>IF(COUNTA(A153),IF(ISERROR(VLOOKUP(J153+X153,計算!$A$16:$B$219,2)),"",VLOOKUP(J153+X153,計算!$A$16:$B$219,2)),"")</f>
        <v/>
      </c>
      <c r="S153" s="6">
        <f t="shared" si="26"/>
        <v>100</v>
      </c>
      <c r="T153" s="7">
        <f t="shared" si="29"/>
        <v>100</v>
      </c>
      <c r="U153" s="8" t="str">
        <f>IF(COUNTA(A153),IF(ISERROR(VLOOKUP(K153+X153,計算!$A$16:$B$219,2)),"",VLOOKUP(K153+X153,計算!$A$16:$B$219,2)),"")</f>
        <v/>
      </c>
      <c r="V153" s="12" t="str">
        <f>IF(COUNTA(A153),IF(ISERROR(VLOOKUP(MIN(I153,J153,K153)+X153,計算!$A$16:$B$219,2)),"",VLOOKUP(MIN(I153,J153,K153)+X153,計算!$A$16:$B$219,2)),"")</f>
        <v/>
      </c>
      <c r="W153" s="13">
        <f t="shared" si="30"/>
        <v>0</v>
      </c>
      <c r="X153" s="13">
        <v>400</v>
      </c>
    </row>
    <row r="154" spans="1:24" x14ac:dyDescent="0.2">
      <c r="A154" s="11"/>
      <c r="B154" s="34"/>
      <c r="C154" s="11"/>
      <c r="D154" s="11"/>
      <c r="E154" s="11"/>
      <c r="F154" s="11"/>
      <c r="G154" s="11"/>
      <c r="H154" s="53" t="s">
        <v>63</v>
      </c>
      <c r="I154" s="11"/>
      <c r="J154" s="11"/>
      <c r="K154" s="11"/>
      <c r="L154" s="9">
        <f t="shared" si="27"/>
        <v>0</v>
      </c>
      <c r="M154" s="6">
        <f t="shared" si="31"/>
        <v>100</v>
      </c>
      <c r="N154" s="7">
        <f t="shared" si="24"/>
        <v>100</v>
      </c>
      <c r="O154" s="8" t="str">
        <f>IF(COUNTA(A154),IF(ISERROR(VLOOKUP(I154+X154,計算!$A$16:$B$219,2)),"",VLOOKUP(I154+X154,計算!$A$16:$B$219,2)),"")</f>
        <v/>
      </c>
      <c r="P154" s="6">
        <f t="shared" si="25"/>
        <v>100</v>
      </c>
      <c r="Q154" s="7">
        <f t="shared" si="28"/>
        <v>100</v>
      </c>
      <c r="R154" s="8" t="str">
        <f>IF(COUNTA(A154),IF(ISERROR(VLOOKUP(J154+X154,計算!$A$16:$B$219,2)),"",VLOOKUP(J154+X154,計算!$A$16:$B$219,2)),"")</f>
        <v/>
      </c>
      <c r="S154" s="6">
        <f t="shared" si="26"/>
        <v>100</v>
      </c>
      <c r="T154" s="7">
        <f t="shared" si="29"/>
        <v>100</v>
      </c>
      <c r="U154" s="8" t="str">
        <f>IF(COUNTA(A154),IF(ISERROR(VLOOKUP(K154+X154,計算!$A$16:$B$219,2)),"",VLOOKUP(K154+X154,計算!$A$16:$B$219,2)),"")</f>
        <v/>
      </c>
      <c r="V154" s="12" t="str">
        <f>IF(COUNTA(A154),IF(ISERROR(VLOOKUP(MIN(I154,J154,K154)+X154,計算!$A$16:$B$219,2)),"",VLOOKUP(MIN(I154,J154,K154)+X154,計算!$A$16:$B$219,2)),"")</f>
        <v/>
      </c>
      <c r="W154" s="13">
        <f t="shared" si="30"/>
        <v>0</v>
      </c>
      <c r="X154" s="13">
        <v>400</v>
      </c>
    </row>
    <row r="155" spans="1:24" x14ac:dyDescent="0.2">
      <c r="A155" s="11"/>
      <c r="B155" s="34"/>
      <c r="C155" s="11"/>
      <c r="D155" s="11"/>
      <c r="E155" s="11"/>
      <c r="F155" s="11"/>
      <c r="G155" s="11"/>
      <c r="H155" s="53" t="s">
        <v>63</v>
      </c>
      <c r="I155" s="11"/>
      <c r="J155" s="11"/>
      <c r="K155" s="11"/>
      <c r="L155" s="9">
        <f t="shared" si="27"/>
        <v>0</v>
      </c>
      <c r="M155" s="6">
        <f t="shared" si="31"/>
        <v>100</v>
      </c>
      <c r="N155" s="7">
        <f t="shared" si="24"/>
        <v>100</v>
      </c>
      <c r="O155" s="8" t="str">
        <f>IF(COUNTA(A155),IF(ISERROR(VLOOKUP(I155+X155,計算!$A$16:$B$219,2)),"",VLOOKUP(I155+X155,計算!$A$16:$B$219,2)),"")</f>
        <v/>
      </c>
      <c r="P155" s="6">
        <f t="shared" si="25"/>
        <v>100</v>
      </c>
      <c r="Q155" s="7">
        <f t="shared" si="28"/>
        <v>100</v>
      </c>
      <c r="R155" s="8" t="str">
        <f>IF(COUNTA(A155),IF(ISERROR(VLOOKUP(J155+X155,計算!$A$16:$B$219,2)),"",VLOOKUP(J155+X155,計算!$A$16:$B$219,2)),"")</f>
        <v/>
      </c>
      <c r="S155" s="6">
        <f t="shared" si="26"/>
        <v>100</v>
      </c>
      <c r="T155" s="7">
        <f t="shared" si="29"/>
        <v>100</v>
      </c>
      <c r="U155" s="8" t="str">
        <f>IF(COUNTA(A155),IF(ISERROR(VLOOKUP(K155+X155,計算!$A$16:$B$219,2)),"",VLOOKUP(K155+X155,計算!$A$16:$B$219,2)),"")</f>
        <v/>
      </c>
      <c r="V155" s="12" t="str">
        <f>IF(COUNTA(A155),IF(ISERROR(VLOOKUP(MIN(I155,J155,K155)+X155,計算!$A$16:$B$219,2)),"",VLOOKUP(MIN(I155,J155,K155)+X155,計算!$A$16:$B$219,2)),"")</f>
        <v/>
      </c>
      <c r="W155" s="13">
        <f t="shared" si="30"/>
        <v>0</v>
      </c>
      <c r="X155" s="13">
        <v>400</v>
      </c>
    </row>
    <row r="156" spans="1:24" x14ac:dyDescent="0.2">
      <c r="A156" s="11"/>
      <c r="B156" s="34"/>
      <c r="C156" s="11"/>
      <c r="D156" s="11"/>
      <c r="E156" s="11"/>
      <c r="F156" s="11"/>
      <c r="G156" s="11"/>
      <c r="H156" s="53" t="s">
        <v>63</v>
      </c>
      <c r="I156" s="11"/>
      <c r="J156" s="11"/>
      <c r="K156" s="11"/>
      <c r="L156" s="9">
        <f t="shared" si="27"/>
        <v>0</v>
      </c>
      <c r="M156" s="6">
        <f t="shared" si="31"/>
        <v>100</v>
      </c>
      <c r="N156" s="7">
        <f t="shared" si="24"/>
        <v>100</v>
      </c>
      <c r="O156" s="8" t="str">
        <f>IF(COUNTA(A156),IF(ISERROR(VLOOKUP(I156+X156,計算!$A$16:$B$219,2)),"",VLOOKUP(I156+X156,計算!$A$16:$B$219,2)),"")</f>
        <v/>
      </c>
      <c r="P156" s="6">
        <f t="shared" si="25"/>
        <v>100</v>
      </c>
      <c r="Q156" s="7">
        <f t="shared" si="28"/>
        <v>100</v>
      </c>
      <c r="R156" s="8" t="str">
        <f>IF(COUNTA(A156),IF(ISERROR(VLOOKUP(J156+X156,計算!$A$16:$B$219,2)),"",VLOOKUP(J156+X156,計算!$A$16:$B$219,2)),"")</f>
        <v/>
      </c>
      <c r="S156" s="6">
        <f t="shared" si="26"/>
        <v>100</v>
      </c>
      <c r="T156" s="7">
        <f t="shared" si="29"/>
        <v>100</v>
      </c>
      <c r="U156" s="8" t="str">
        <f>IF(COUNTA(A156),IF(ISERROR(VLOOKUP(K156+X156,計算!$A$16:$B$219,2)),"",VLOOKUP(K156+X156,計算!$A$16:$B$219,2)),"")</f>
        <v/>
      </c>
      <c r="V156" s="12" t="str">
        <f>IF(COUNTA(A156),IF(ISERROR(VLOOKUP(MIN(I156,J156,K156)+X156,計算!$A$16:$B$219,2)),"",VLOOKUP(MIN(I156,J156,K156)+X156,計算!$A$16:$B$219,2)),"")</f>
        <v/>
      </c>
      <c r="W156" s="13">
        <f t="shared" si="30"/>
        <v>0</v>
      </c>
      <c r="X156" s="13">
        <v>400</v>
      </c>
    </row>
    <row r="157" spans="1:24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4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4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4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 spans="1:22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 spans="1:22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 spans="1:22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 spans="1:22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 spans="1:22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 spans="1:22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</row>
    <row r="214" spans="1:22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 spans="1:22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</row>
    <row r="216" spans="1:22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 spans="1:22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</row>
    <row r="218" spans="1:22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</row>
    <row r="220" spans="1:22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 spans="1:22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</row>
    <row r="222" spans="1:22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 spans="1:22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</row>
    <row r="224" spans="1:22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 spans="1:22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 spans="1:22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 spans="1:22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</row>
    <row r="228" spans="1:22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</row>
    <row r="230" spans="1:22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 spans="1:22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</row>
    <row r="232" spans="1:22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2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2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2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2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2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2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2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</sheetData>
  <sheetProtection sheet="1" objects="1" scenarios="1"/>
  <mergeCells count="6">
    <mergeCell ref="A1:V1"/>
    <mergeCell ref="A4:D4"/>
    <mergeCell ref="A2:V3"/>
    <mergeCell ref="E4:G4"/>
    <mergeCell ref="O4:V4"/>
    <mergeCell ref="H4:L4"/>
  </mergeCells>
  <phoneticPr fontId="1"/>
  <conditionalFormatting sqref="H6:H156">
    <cfRule type="containsText" dxfId="12" priority="1" operator="containsText" text="初級">
      <formula>NOT(ISERROR(SEARCH("初級",H6)))</formula>
    </cfRule>
    <cfRule type="containsText" dxfId="11" priority="2" operator="containsText" text="挑戦">
      <formula>NOT(ISERROR(SEARCH("挑戦",H6)))</formula>
    </cfRule>
    <cfRule type="containsText" dxfId="10" priority="3" operator="containsText" text="中級">
      <formula>NOT(ISERROR(SEARCH("中級",H6)))</formula>
    </cfRule>
    <cfRule type="containsText" dxfId="9" priority="4" operator="containsText" text="超上級">
      <formula>NOT(ISERROR(SEARCH("超上級",H6)))</formula>
    </cfRule>
    <cfRule type="containsText" dxfId="8" priority="5" operator="containsText" text="上級">
      <formula>NOT(ISERROR(SEARCH("上級",H6)))</formula>
    </cfRule>
    <cfRule type="containsText" dxfId="7" priority="6" operator="containsText" text="超上級">
      <formula>NOT(ISERROR(SEARCH("超上級",H6)))</formula>
    </cfRule>
  </conditionalFormatting>
  <conditionalFormatting sqref="V6:V156">
    <cfRule type="containsText" dxfId="6" priority="19" operator="containsText" text="不合格">
      <formula>NOT(ISERROR(SEARCH("不合格",V6)))</formula>
    </cfRule>
  </conditionalFormatting>
  <dataValidations count="1">
    <dataValidation imeMode="halfAlpha" allowBlank="1" showInputMessage="1" showErrorMessage="1" sqref="F6:H6 H6:H156 E7:K156" xr:uid="{00000000-0002-0000-0400-000000000000}"/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601"/>
  <sheetViews>
    <sheetView topLeftCell="A4" workbookViewId="0"/>
  </sheetViews>
  <sheetFormatPr defaultColWidth="16.7265625" defaultRowHeight="13" x14ac:dyDescent="0.2"/>
  <cols>
    <col min="2" max="2" width="16.7265625" style="1"/>
    <col min="5" max="5" width="16.6328125" customWidth="1"/>
    <col min="7" max="7" width="7.453125" customWidth="1"/>
    <col min="8" max="8" width="35.26953125" customWidth="1"/>
    <col min="9" max="9" width="11.36328125" style="50" customWidth="1"/>
  </cols>
  <sheetData>
    <row r="1" spans="1:11" s="1" customFormat="1" x14ac:dyDescent="0.2">
      <c r="A1" s="1" t="s">
        <v>206</v>
      </c>
      <c r="B1" s="48" t="s">
        <v>207</v>
      </c>
      <c r="C1" s="48" t="s">
        <v>208</v>
      </c>
      <c r="D1" s="48" t="s">
        <v>209</v>
      </c>
      <c r="E1" s="48" t="s">
        <v>210</v>
      </c>
      <c r="F1" s="48" t="s">
        <v>55</v>
      </c>
      <c r="G1" s="48" t="s">
        <v>56</v>
      </c>
      <c r="H1" s="48" t="s">
        <v>211</v>
      </c>
      <c r="I1" s="49" t="s">
        <v>212</v>
      </c>
      <c r="J1" s="1" t="s">
        <v>213</v>
      </c>
    </row>
    <row r="2" spans="1:11" x14ac:dyDescent="0.2">
      <c r="A2">
        <v>1</v>
      </c>
      <c r="B2" s="1" t="str">
        <f>IF('初級(10級～)'!B7="","",'初級(10級～)'!B7)</f>
        <v/>
      </c>
      <c r="C2" s="1" t="str">
        <f>IF(J2="","",'初級(10級～)'!C7)</f>
        <v/>
      </c>
      <c r="D2" s="1" t="str">
        <f>IF(J2="","",'初級(10級～)'!D7)</f>
        <v/>
      </c>
      <c r="E2" s="1" t="str">
        <f>IF(J2="","",'初級(10級～)'!E7)</f>
        <v/>
      </c>
      <c r="F2" s="1" t="str">
        <f>IF(J2="","",'初級(10級～)'!F7)</f>
        <v/>
      </c>
      <c r="G2" s="1" t="str">
        <f>IF(J2="","",'初級(10級～)'!G7)</f>
        <v/>
      </c>
      <c r="H2" s="1" t="str">
        <f>IF(I2="不合格","",IF(J2="","",VLOOKUP(I2,計算!$U$3:$V$62,2,FALSE)))</f>
        <v/>
      </c>
      <c r="I2" s="49" t="str">
        <f>'初級(10級～)'!V7</f>
        <v/>
      </c>
      <c r="J2" s="1" t="str">
        <f>'初級(10級～)'!C7&amp;'初級(10級～)'!D7</f>
        <v/>
      </c>
      <c r="K2" s="31" t="s">
        <v>15</v>
      </c>
    </row>
    <row r="3" spans="1:11" x14ac:dyDescent="0.2">
      <c r="A3">
        <v>2</v>
      </c>
      <c r="B3" s="1" t="str">
        <f>IF('初級(10級～)'!B8="","",'初級(10級～)'!B8)</f>
        <v/>
      </c>
      <c r="C3" s="1" t="str">
        <f>IF(J3="","",'初級(10級～)'!C8)</f>
        <v/>
      </c>
      <c r="D3" s="1" t="str">
        <f>IF(J3="","",'初級(10級～)'!D8)</f>
        <v/>
      </c>
      <c r="E3" s="1" t="str">
        <f>IF(J3="","",'初級(10級～)'!E8)</f>
        <v/>
      </c>
      <c r="F3" s="1" t="str">
        <f>IF(J3="","",'初級(10級～)'!F8)</f>
        <v/>
      </c>
      <c r="G3" s="1" t="str">
        <f>IF(J3="","",'初級(10級～)'!G8)</f>
        <v/>
      </c>
      <c r="H3" s="1" t="str">
        <f>IF(I3="不合格","",IF(J3="","",VLOOKUP(I3,計算!$U$3:$V$62,2,FALSE)))</f>
        <v/>
      </c>
      <c r="I3" s="49" t="str">
        <f>'初級(10級～)'!V8</f>
        <v/>
      </c>
      <c r="J3" s="1" t="str">
        <f>'初級(10級～)'!C8&amp;'初級(10級～)'!D8</f>
        <v/>
      </c>
      <c r="K3" s="31" t="s">
        <v>15</v>
      </c>
    </row>
    <row r="4" spans="1:11" x14ac:dyDescent="0.2">
      <c r="A4">
        <v>3</v>
      </c>
      <c r="B4" s="1" t="str">
        <f>IF('初級(10級～)'!B9="","",'初級(10級～)'!B9)</f>
        <v/>
      </c>
      <c r="C4" s="1" t="str">
        <f>IF(J4="","",'初級(10級～)'!C9)</f>
        <v/>
      </c>
      <c r="D4" s="1" t="str">
        <f>IF(J4="","",'初級(10級～)'!D9)</f>
        <v/>
      </c>
      <c r="E4" s="1" t="str">
        <f>IF(J4="","",'初級(10級～)'!E9)</f>
        <v/>
      </c>
      <c r="F4" s="1" t="str">
        <f>IF(J4="","",'初級(10級～)'!F9)</f>
        <v/>
      </c>
      <c r="G4" s="1" t="str">
        <f>IF(J4="","",'初級(10級～)'!G9)</f>
        <v/>
      </c>
      <c r="H4" s="1" t="str">
        <f>IF(I4="不合格","",IF(J4="","",VLOOKUP(I4,計算!$U$3:$V$62,2,FALSE)))</f>
        <v/>
      </c>
      <c r="I4" s="49" t="str">
        <f>'初級(10級～)'!V9</f>
        <v/>
      </c>
      <c r="J4" s="1" t="str">
        <f>'初級(10級～)'!C9&amp;'初級(10級～)'!D9</f>
        <v/>
      </c>
      <c r="K4" s="31" t="s">
        <v>15</v>
      </c>
    </row>
    <row r="5" spans="1:11" x14ac:dyDescent="0.2">
      <c r="A5">
        <v>4</v>
      </c>
      <c r="B5" s="1" t="str">
        <f>IF('初級(10級～)'!B10="","",'初級(10級～)'!B10)</f>
        <v/>
      </c>
      <c r="C5" s="1" t="str">
        <f>IF(J5="","",'初級(10級～)'!C10)</f>
        <v/>
      </c>
      <c r="D5" s="1" t="str">
        <f>IF(J5="","",'初級(10級～)'!D10)</f>
        <v/>
      </c>
      <c r="E5" s="1" t="str">
        <f>IF(J5="","",'初級(10級～)'!E10)</f>
        <v/>
      </c>
      <c r="F5" s="1" t="str">
        <f>IF(J5="","",'初級(10級～)'!F10)</f>
        <v/>
      </c>
      <c r="G5" s="1" t="str">
        <f>IF(J5="","",'初級(10級～)'!G10)</f>
        <v/>
      </c>
      <c r="H5" s="1" t="str">
        <f>IF(I5="不合格","",IF(J5="","",VLOOKUP(I5,計算!$U$3:$V$62,2,FALSE)))</f>
        <v/>
      </c>
      <c r="I5" s="49" t="str">
        <f>'初級(10級～)'!V10</f>
        <v/>
      </c>
      <c r="J5" s="1" t="str">
        <f>'初級(10級～)'!C10&amp;'初級(10級～)'!D10</f>
        <v/>
      </c>
      <c r="K5" s="31" t="s">
        <v>15</v>
      </c>
    </row>
    <row r="6" spans="1:11" x14ac:dyDescent="0.2">
      <c r="A6">
        <v>5</v>
      </c>
      <c r="B6" s="1" t="str">
        <f>IF('初級(10級～)'!B11="","",'初級(10級～)'!B11)</f>
        <v/>
      </c>
      <c r="C6" s="1" t="str">
        <f>IF(J6="","",'初級(10級～)'!C11)</f>
        <v/>
      </c>
      <c r="D6" s="1" t="str">
        <f>IF(J6="","",'初級(10級～)'!D11)</f>
        <v/>
      </c>
      <c r="E6" s="1" t="str">
        <f>IF(J6="","",'初級(10級～)'!E11)</f>
        <v/>
      </c>
      <c r="F6" s="1" t="str">
        <f>IF(J6="","",'初級(10級～)'!F11)</f>
        <v/>
      </c>
      <c r="G6" s="1" t="str">
        <f>IF(J6="","",'初級(10級～)'!G11)</f>
        <v/>
      </c>
      <c r="H6" s="1" t="str">
        <f>IF(I6="不合格","",IF(J6="","",VLOOKUP(I6,計算!$U$3:$V$62,2,FALSE)))</f>
        <v/>
      </c>
      <c r="I6" s="49" t="str">
        <f>'初級(10級～)'!V11</f>
        <v/>
      </c>
      <c r="J6" s="1" t="str">
        <f>'初級(10級～)'!C11&amp;'初級(10級～)'!D11</f>
        <v/>
      </c>
      <c r="K6" s="31" t="s">
        <v>15</v>
      </c>
    </row>
    <row r="7" spans="1:11" x14ac:dyDescent="0.2">
      <c r="A7">
        <v>6</v>
      </c>
      <c r="B7" s="1" t="str">
        <f>IF('初級(10級～)'!B12="","",'初級(10級～)'!B12)</f>
        <v/>
      </c>
      <c r="C7" s="1" t="str">
        <f>IF(J7="","",'初級(10級～)'!C12)</f>
        <v/>
      </c>
      <c r="D7" s="1" t="str">
        <f>IF(J7="","",'初級(10級～)'!D12)</f>
        <v/>
      </c>
      <c r="E7" s="1" t="str">
        <f>IF(J7="","",'初級(10級～)'!E12)</f>
        <v/>
      </c>
      <c r="F7" s="1" t="str">
        <f>IF(J7="","",'初級(10級～)'!F12)</f>
        <v/>
      </c>
      <c r="G7" s="1" t="str">
        <f>IF(J7="","",'初級(10級～)'!G12)</f>
        <v/>
      </c>
      <c r="H7" s="1" t="str">
        <f>IF(I7="不合格","",IF(J7="","",VLOOKUP(I7,計算!$U$3:$V$62,2,FALSE)))</f>
        <v/>
      </c>
      <c r="I7" s="49" t="str">
        <f>'初級(10級～)'!V12</f>
        <v/>
      </c>
      <c r="J7" s="1" t="str">
        <f>'初級(10級～)'!C12&amp;'初級(10級～)'!D12</f>
        <v/>
      </c>
      <c r="K7" s="31" t="s">
        <v>15</v>
      </c>
    </row>
    <row r="8" spans="1:11" x14ac:dyDescent="0.2">
      <c r="A8">
        <v>7</v>
      </c>
      <c r="B8" s="1" t="str">
        <f>IF('初級(10級～)'!B13="","",'初級(10級～)'!B13)</f>
        <v/>
      </c>
      <c r="C8" s="1" t="str">
        <f>IF(J8="","",'初級(10級～)'!C13)</f>
        <v/>
      </c>
      <c r="D8" s="1" t="str">
        <f>IF(J8="","",'初級(10級～)'!D13)</f>
        <v/>
      </c>
      <c r="E8" s="1" t="str">
        <f>IF(J8="","",'初級(10級～)'!E13)</f>
        <v/>
      </c>
      <c r="F8" s="1" t="str">
        <f>IF(J8="","",'初級(10級～)'!F13)</f>
        <v/>
      </c>
      <c r="G8" s="1" t="str">
        <f>IF(J8="","",'初級(10級～)'!G13)</f>
        <v/>
      </c>
      <c r="H8" s="1" t="str">
        <f>IF(I8="不合格","",IF(J8="","",VLOOKUP(I8,計算!$U$3:$V$62,2,FALSE)))</f>
        <v/>
      </c>
      <c r="I8" s="49" t="str">
        <f>'初級(10級～)'!V13</f>
        <v/>
      </c>
      <c r="J8" s="1" t="str">
        <f>'初級(10級～)'!C13&amp;'初級(10級～)'!D13</f>
        <v/>
      </c>
      <c r="K8" s="31" t="s">
        <v>15</v>
      </c>
    </row>
    <row r="9" spans="1:11" x14ac:dyDescent="0.2">
      <c r="A9">
        <v>8</v>
      </c>
      <c r="B9" s="1" t="str">
        <f>IF('初級(10級～)'!B14="","",'初級(10級～)'!B14)</f>
        <v/>
      </c>
      <c r="C9" s="1" t="str">
        <f>IF(J9="","",'初級(10級～)'!C14)</f>
        <v/>
      </c>
      <c r="D9" s="1" t="str">
        <f>IF(J9="","",'初級(10級～)'!D14)</f>
        <v/>
      </c>
      <c r="E9" s="1" t="str">
        <f>IF(J9="","",'初級(10級～)'!E14)</f>
        <v/>
      </c>
      <c r="F9" s="1" t="str">
        <f>IF(J9="","",'初級(10級～)'!F14)</f>
        <v/>
      </c>
      <c r="G9" s="1" t="str">
        <f>IF(J9="","",'初級(10級～)'!G14)</f>
        <v/>
      </c>
      <c r="H9" s="1" t="str">
        <f>IF(I9="不合格","",IF(J9="","",VLOOKUP(I9,計算!$U$3:$V$62,2,FALSE)))</f>
        <v/>
      </c>
      <c r="I9" s="49" t="str">
        <f>'初級(10級～)'!V14</f>
        <v/>
      </c>
      <c r="J9" s="1" t="str">
        <f>'初級(10級～)'!C14&amp;'初級(10級～)'!D14</f>
        <v/>
      </c>
      <c r="K9" s="31" t="s">
        <v>15</v>
      </c>
    </row>
    <row r="10" spans="1:11" x14ac:dyDescent="0.2">
      <c r="A10">
        <v>9</v>
      </c>
      <c r="B10" s="1" t="str">
        <f>IF('初級(10級～)'!B15="","",'初級(10級～)'!B15)</f>
        <v/>
      </c>
      <c r="C10" s="1" t="str">
        <f>IF(J10="","",'初級(10級～)'!C15)</f>
        <v/>
      </c>
      <c r="D10" s="1" t="str">
        <f>IF(J10="","",'初級(10級～)'!D15)</f>
        <v/>
      </c>
      <c r="E10" s="1" t="str">
        <f>IF(J10="","",'初級(10級～)'!E15)</f>
        <v/>
      </c>
      <c r="F10" s="1" t="str">
        <f>IF(J10="","",'初級(10級～)'!F15)</f>
        <v/>
      </c>
      <c r="G10" s="1" t="str">
        <f>IF(J10="","",'初級(10級～)'!G15)</f>
        <v/>
      </c>
      <c r="H10" s="1" t="str">
        <f>IF(I10="不合格","",IF(J10="","",VLOOKUP(I10,計算!$U$3:$V$62,2,FALSE)))</f>
        <v/>
      </c>
      <c r="I10" s="49" t="str">
        <f>'初級(10級～)'!V15</f>
        <v/>
      </c>
      <c r="J10" s="1" t="str">
        <f>'初級(10級～)'!C15&amp;'初級(10級～)'!D15</f>
        <v/>
      </c>
      <c r="K10" s="31" t="s">
        <v>15</v>
      </c>
    </row>
    <row r="11" spans="1:11" x14ac:dyDescent="0.2">
      <c r="A11">
        <v>10</v>
      </c>
      <c r="B11" s="1" t="str">
        <f>IF('初級(10級～)'!B16="","",'初級(10級～)'!B16)</f>
        <v/>
      </c>
      <c r="C11" s="1" t="str">
        <f>IF(J11="","",'初級(10級～)'!C16)</f>
        <v/>
      </c>
      <c r="D11" s="1" t="str">
        <f>IF(J11="","",'初級(10級～)'!D16)</f>
        <v/>
      </c>
      <c r="E11" s="1" t="str">
        <f>IF(J11="","",'初級(10級～)'!E16)</f>
        <v/>
      </c>
      <c r="F11" s="1" t="str">
        <f>IF(J11="","",'初級(10級～)'!F16)</f>
        <v/>
      </c>
      <c r="G11" s="1" t="str">
        <f>IF(J11="","",'初級(10級～)'!G16)</f>
        <v/>
      </c>
      <c r="H11" s="1" t="str">
        <f>IF(I11="不合格","",IF(J11="","",VLOOKUP(I11,計算!$U$3:$V$62,2,FALSE)))</f>
        <v/>
      </c>
      <c r="I11" s="49" t="str">
        <f>'初級(10級～)'!V16</f>
        <v/>
      </c>
      <c r="J11" s="1" t="str">
        <f>'初級(10級～)'!C16&amp;'初級(10級～)'!D16</f>
        <v/>
      </c>
      <c r="K11" s="31" t="s">
        <v>15</v>
      </c>
    </row>
    <row r="12" spans="1:11" x14ac:dyDescent="0.2">
      <c r="A12">
        <v>11</v>
      </c>
      <c r="B12" s="1" t="str">
        <f>IF('初級(10級～)'!B17="","",'初級(10級～)'!B17)</f>
        <v/>
      </c>
      <c r="C12" s="1" t="str">
        <f>IF(J12="","",'初級(10級～)'!C17)</f>
        <v/>
      </c>
      <c r="D12" s="1" t="str">
        <f>IF(J12="","",'初級(10級～)'!D17)</f>
        <v/>
      </c>
      <c r="E12" s="1" t="str">
        <f>IF(J12="","",'初級(10級～)'!E17)</f>
        <v/>
      </c>
      <c r="F12" s="1" t="str">
        <f>IF(J12="","",'初級(10級～)'!F17)</f>
        <v/>
      </c>
      <c r="G12" s="1" t="str">
        <f>IF(J12="","",'初級(10級～)'!G17)</f>
        <v/>
      </c>
      <c r="H12" s="1" t="str">
        <f>IF(I12="不合格","",IF(J12="","",VLOOKUP(I12,計算!$U$3:$V$62,2,FALSE)))</f>
        <v/>
      </c>
      <c r="I12" s="49" t="str">
        <f>'初級(10級～)'!V17</f>
        <v/>
      </c>
      <c r="J12" s="1" t="str">
        <f>'初級(10級～)'!C17&amp;'初級(10級～)'!D17</f>
        <v/>
      </c>
      <c r="K12" s="31" t="s">
        <v>15</v>
      </c>
    </row>
    <row r="13" spans="1:11" x14ac:dyDescent="0.2">
      <c r="A13">
        <v>12</v>
      </c>
      <c r="B13" s="1" t="str">
        <f>IF('初級(10級～)'!B18="","",'初級(10級～)'!B18)</f>
        <v/>
      </c>
      <c r="C13" s="1" t="str">
        <f>IF(J13="","",'初級(10級～)'!C18)</f>
        <v/>
      </c>
      <c r="D13" s="1" t="str">
        <f>IF(J13="","",'初級(10級～)'!D18)</f>
        <v/>
      </c>
      <c r="E13" s="1" t="str">
        <f>IF(J13="","",'初級(10級～)'!E18)</f>
        <v/>
      </c>
      <c r="F13" s="1" t="str">
        <f>IF(J13="","",'初級(10級～)'!F18)</f>
        <v/>
      </c>
      <c r="G13" s="1" t="str">
        <f>IF(J13="","",'初級(10級～)'!G18)</f>
        <v/>
      </c>
      <c r="H13" s="1" t="str">
        <f>IF(I13="不合格","",IF(J13="","",VLOOKUP(I13,計算!$U$3:$V$62,2,FALSE)))</f>
        <v/>
      </c>
      <c r="I13" s="49" t="str">
        <f>'初級(10級～)'!V18</f>
        <v/>
      </c>
      <c r="J13" s="1" t="str">
        <f>'初級(10級～)'!C18&amp;'初級(10級～)'!D18</f>
        <v/>
      </c>
      <c r="K13" s="31" t="s">
        <v>15</v>
      </c>
    </row>
    <row r="14" spans="1:11" x14ac:dyDescent="0.2">
      <c r="A14">
        <v>13</v>
      </c>
      <c r="B14" s="1" t="str">
        <f>IF('初級(10級～)'!B19="","",'初級(10級～)'!B19)</f>
        <v/>
      </c>
      <c r="C14" s="1" t="str">
        <f>IF(J14="","",'初級(10級～)'!C19)</f>
        <v/>
      </c>
      <c r="D14" s="1" t="str">
        <f>IF(J14="","",'初級(10級～)'!D19)</f>
        <v/>
      </c>
      <c r="E14" s="1" t="str">
        <f>IF(J14="","",'初級(10級～)'!E19)</f>
        <v/>
      </c>
      <c r="F14" s="1" t="str">
        <f>IF(J14="","",'初級(10級～)'!F19)</f>
        <v/>
      </c>
      <c r="G14" s="1" t="str">
        <f>IF(J14="","",'初級(10級～)'!G19)</f>
        <v/>
      </c>
      <c r="H14" s="1" t="str">
        <f>IF(I14="不合格","",IF(J14="","",VLOOKUP(I14,計算!$U$3:$V$62,2,FALSE)))</f>
        <v/>
      </c>
      <c r="I14" s="49" t="str">
        <f>'初級(10級～)'!V19</f>
        <v/>
      </c>
      <c r="J14" s="1" t="str">
        <f>'初級(10級～)'!C19&amp;'初級(10級～)'!D19</f>
        <v/>
      </c>
      <c r="K14" s="31" t="s">
        <v>15</v>
      </c>
    </row>
    <row r="15" spans="1:11" x14ac:dyDescent="0.2">
      <c r="A15">
        <v>14</v>
      </c>
      <c r="B15" s="1" t="str">
        <f>IF('初級(10級～)'!B20="","",'初級(10級～)'!B20)</f>
        <v/>
      </c>
      <c r="C15" s="1" t="str">
        <f>IF(J15="","",'初級(10級～)'!C20)</f>
        <v/>
      </c>
      <c r="D15" s="1" t="str">
        <f>IF(J15="","",'初級(10級～)'!D20)</f>
        <v/>
      </c>
      <c r="E15" s="1" t="str">
        <f>IF(J15="","",'初級(10級～)'!E20)</f>
        <v/>
      </c>
      <c r="F15" s="1" t="str">
        <f>IF(J15="","",'初級(10級～)'!F20)</f>
        <v/>
      </c>
      <c r="G15" s="1" t="str">
        <f>IF(J15="","",'初級(10級～)'!G20)</f>
        <v/>
      </c>
      <c r="H15" s="1" t="str">
        <f>IF(I15="不合格","",IF(J15="","",VLOOKUP(I15,計算!$U$3:$V$62,2,FALSE)))</f>
        <v/>
      </c>
      <c r="I15" s="49" t="str">
        <f>'初級(10級～)'!V20</f>
        <v/>
      </c>
      <c r="J15" s="1" t="str">
        <f>'初級(10級～)'!C20&amp;'初級(10級～)'!D20</f>
        <v/>
      </c>
      <c r="K15" s="31" t="s">
        <v>15</v>
      </c>
    </row>
    <row r="16" spans="1:11" x14ac:dyDescent="0.2">
      <c r="A16">
        <v>15</v>
      </c>
      <c r="B16" s="1" t="str">
        <f>IF('初級(10級～)'!B21="","",'初級(10級～)'!B21)</f>
        <v/>
      </c>
      <c r="C16" s="1" t="str">
        <f>IF(J16="","",'初級(10級～)'!C21)</f>
        <v/>
      </c>
      <c r="D16" s="1" t="str">
        <f>IF(J16="","",'初級(10級～)'!D21)</f>
        <v/>
      </c>
      <c r="E16" s="1" t="str">
        <f>IF(J16="","",'初級(10級～)'!E21)</f>
        <v/>
      </c>
      <c r="F16" s="1" t="str">
        <f>IF(J16="","",'初級(10級～)'!F21)</f>
        <v/>
      </c>
      <c r="G16" s="1" t="str">
        <f>IF(J16="","",'初級(10級～)'!G21)</f>
        <v/>
      </c>
      <c r="H16" s="1" t="str">
        <f>IF(I16="不合格","",IF(J16="","",VLOOKUP(I16,計算!$U$3:$V$62,2,FALSE)))</f>
        <v/>
      </c>
      <c r="I16" s="49" t="str">
        <f>'初級(10級～)'!V21</f>
        <v/>
      </c>
      <c r="J16" s="1" t="str">
        <f>'初級(10級～)'!C21&amp;'初級(10級～)'!D21</f>
        <v/>
      </c>
      <c r="K16" s="31" t="s">
        <v>15</v>
      </c>
    </row>
    <row r="17" spans="1:11" x14ac:dyDescent="0.2">
      <c r="A17">
        <v>16</v>
      </c>
      <c r="B17" s="1" t="str">
        <f>IF('初級(10級～)'!B22="","",'初級(10級～)'!B22)</f>
        <v/>
      </c>
      <c r="C17" s="1" t="str">
        <f>IF(J17="","",'初級(10級～)'!C22)</f>
        <v/>
      </c>
      <c r="D17" s="1" t="str">
        <f>IF(J17="","",'初級(10級～)'!D22)</f>
        <v/>
      </c>
      <c r="E17" s="1" t="str">
        <f>IF(J17="","",'初級(10級～)'!E22)</f>
        <v/>
      </c>
      <c r="F17" s="1" t="str">
        <f>IF(J17="","",'初級(10級～)'!F22)</f>
        <v/>
      </c>
      <c r="G17" s="1" t="str">
        <f>IF(J17="","",'初級(10級～)'!G22)</f>
        <v/>
      </c>
      <c r="H17" s="1" t="str">
        <f>IF(I17="不合格","",IF(J17="","",VLOOKUP(I17,計算!$U$3:$V$62,2,FALSE)))</f>
        <v/>
      </c>
      <c r="I17" s="49" t="str">
        <f>'初級(10級～)'!V22</f>
        <v/>
      </c>
      <c r="J17" s="1" t="str">
        <f>'初級(10級～)'!C22&amp;'初級(10級～)'!D22</f>
        <v/>
      </c>
      <c r="K17" s="31" t="s">
        <v>15</v>
      </c>
    </row>
    <row r="18" spans="1:11" x14ac:dyDescent="0.2">
      <c r="A18">
        <v>17</v>
      </c>
      <c r="B18" s="1" t="str">
        <f>IF('初級(10級～)'!B23="","",'初級(10級～)'!B23)</f>
        <v/>
      </c>
      <c r="C18" s="1" t="str">
        <f>IF(J18="","",'初級(10級～)'!C23)</f>
        <v/>
      </c>
      <c r="D18" s="1" t="str">
        <f>IF(J18="","",'初級(10級～)'!D23)</f>
        <v/>
      </c>
      <c r="E18" s="1" t="str">
        <f>IF(J18="","",'初級(10級～)'!E23)</f>
        <v/>
      </c>
      <c r="F18" s="1" t="str">
        <f>IF(J18="","",'初級(10級～)'!F23)</f>
        <v/>
      </c>
      <c r="G18" s="1" t="str">
        <f>IF(J18="","",'初級(10級～)'!G23)</f>
        <v/>
      </c>
      <c r="H18" s="1" t="str">
        <f>IF(I18="不合格","",IF(J18="","",VLOOKUP(I18,計算!$U$3:$V$62,2,FALSE)))</f>
        <v/>
      </c>
      <c r="I18" s="49" t="str">
        <f>'初級(10級～)'!V23</f>
        <v/>
      </c>
      <c r="J18" s="1" t="str">
        <f>'初級(10級～)'!C23&amp;'初級(10級～)'!D23</f>
        <v/>
      </c>
      <c r="K18" s="31" t="s">
        <v>15</v>
      </c>
    </row>
    <row r="19" spans="1:11" x14ac:dyDescent="0.2">
      <c r="A19">
        <v>18</v>
      </c>
      <c r="B19" s="1" t="str">
        <f>IF('初級(10級～)'!B24="","",'初級(10級～)'!B24)</f>
        <v/>
      </c>
      <c r="C19" s="1" t="str">
        <f>IF(J19="","",'初級(10級～)'!C24)</f>
        <v/>
      </c>
      <c r="D19" s="1" t="str">
        <f>IF(J19="","",'初級(10級～)'!D24)</f>
        <v/>
      </c>
      <c r="E19" s="1" t="str">
        <f>IF(J19="","",'初級(10級～)'!E24)</f>
        <v/>
      </c>
      <c r="F19" s="1" t="str">
        <f>IF(J19="","",'初級(10級～)'!F24)</f>
        <v/>
      </c>
      <c r="G19" s="1" t="str">
        <f>IF(J19="","",'初級(10級～)'!G24)</f>
        <v/>
      </c>
      <c r="H19" s="1" t="str">
        <f>IF(I19="不合格","",IF(J19="","",VLOOKUP(I19,計算!$U$3:$V$62,2,FALSE)))</f>
        <v/>
      </c>
      <c r="I19" s="49" t="str">
        <f>'初級(10級～)'!V24</f>
        <v/>
      </c>
      <c r="J19" s="1" t="str">
        <f>'初級(10級～)'!C24&amp;'初級(10級～)'!D24</f>
        <v/>
      </c>
      <c r="K19" s="31" t="s">
        <v>15</v>
      </c>
    </row>
    <row r="20" spans="1:11" x14ac:dyDescent="0.2">
      <c r="A20">
        <v>19</v>
      </c>
      <c r="B20" s="1" t="str">
        <f>IF('初級(10級～)'!B25="","",'初級(10級～)'!B25)</f>
        <v/>
      </c>
      <c r="C20" s="1" t="str">
        <f>IF(J20="","",'初級(10級～)'!C25)</f>
        <v/>
      </c>
      <c r="D20" s="1" t="str">
        <f>IF(J20="","",'初級(10級～)'!D25)</f>
        <v/>
      </c>
      <c r="E20" s="1" t="str">
        <f>IF(J20="","",'初級(10級～)'!E25)</f>
        <v/>
      </c>
      <c r="F20" s="1" t="str">
        <f>IF(J20="","",'初級(10級～)'!F25)</f>
        <v/>
      </c>
      <c r="G20" s="1" t="str">
        <f>IF(J20="","",'初級(10級～)'!G25)</f>
        <v/>
      </c>
      <c r="H20" s="1" t="str">
        <f>IF(I20="不合格","",IF(J20="","",VLOOKUP(I20,計算!$U$3:$V$62,2,FALSE)))</f>
        <v/>
      </c>
      <c r="I20" s="49" t="str">
        <f>'初級(10級～)'!V25</f>
        <v/>
      </c>
      <c r="J20" s="1" t="str">
        <f>'初級(10級～)'!C25&amp;'初級(10級～)'!D25</f>
        <v/>
      </c>
      <c r="K20" s="31" t="s">
        <v>15</v>
      </c>
    </row>
    <row r="21" spans="1:11" x14ac:dyDescent="0.2">
      <c r="A21">
        <v>20</v>
      </c>
      <c r="B21" s="1" t="str">
        <f>IF('初級(10級～)'!B26="","",'初級(10級～)'!B26)</f>
        <v/>
      </c>
      <c r="C21" s="1" t="str">
        <f>IF(J21="","",'初級(10級～)'!C26)</f>
        <v/>
      </c>
      <c r="D21" s="1" t="str">
        <f>IF(J21="","",'初級(10級～)'!D26)</f>
        <v/>
      </c>
      <c r="E21" s="1" t="str">
        <f>IF(J21="","",'初級(10級～)'!E26)</f>
        <v/>
      </c>
      <c r="F21" s="1" t="str">
        <f>IF(J21="","",'初級(10級～)'!F26)</f>
        <v/>
      </c>
      <c r="G21" s="1" t="str">
        <f>IF(J21="","",'初級(10級～)'!G26)</f>
        <v/>
      </c>
      <c r="H21" s="1" t="str">
        <f>IF(I21="不合格","",IF(J21="","",VLOOKUP(I21,計算!$U$3:$V$62,2,FALSE)))</f>
        <v/>
      </c>
      <c r="I21" s="49" t="str">
        <f>'初級(10級～)'!V26</f>
        <v/>
      </c>
      <c r="J21" s="1" t="str">
        <f>'初級(10級～)'!C26&amp;'初級(10級～)'!D26</f>
        <v/>
      </c>
      <c r="K21" s="31" t="s">
        <v>15</v>
      </c>
    </row>
    <row r="22" spans="1:11" x14ac:dyDescent="0.2">
      <c r="A22">
        <v>21</v>
      </c>
      <c r="B22" s="1" t="str">
        <f>IF('初級(10級～)'!B27="","",'初級(10級～)'!B27)</f>
        <v/>
      </c>
      <c r="C22" s="1" t="str">
        <f>IF(J22="","",'初級(10級～)'!C27)</f>
        <v/>
      </c>
      <c r="D22" s="1" t="str">
        <f>IF(J22="","",'初級(10級～)'!D27)</f>
        <v/>
      </c>
      <c r="E22" s="1" t="str">
        <f>IF(J22="","",'初級(10級～)'!E27)</f>
        <v/>
      </c>
      <c r="F22" s="1" t="str">
        <f>IF(J22="","",'初級(10級～)'!F27)</f>
        <v/>
      </c>
      <c r="G22" s="1" t="str">
        <f>IF(J22="","",'初級(10級～)'!G27)</f>
        <v/>
      </c>
      <c r="H22" s="1" t="str">
        <f>IF(I22="不合格","",IF(J22="","",VLOOKUP(I22,計算!$U$3:$V$62,2,FALSE)))</f>
        <v/>
      </c>
      <c r="I22" s="49" t="str">
        <f>'初級(10級～)'!V27</f>
        <v/>
      </c>
      <c r="J22" s="1" t="str">
        <f>'初級(10級～)'!C27&amp;'初級(10級～)'!D27</f>
        <v/>
      </c>
      <c r="K22" s="31" t="s">
        <v>15</v>
      </c>
    </row>
    <row r="23" spans="1:11" x14ac:dyDescent="0.2">
      <c r="A23">
        <v>22</v>
      </c>
      <c r="B23" s="1" t="str">
        <f>IF('初級(10級～)'!B28="","",'初級(10級～)'!B28)</f>
        <v/>
      </c>
      <c r="C23" s="1" t="str">
        <f>IF(J23="","",'初級(10級～)'!C28)</f>
        <v/>
      </c>
      <c r="D23" s="1" t="str">
        <f>IF(J23="","",'初級(10級～)'!D28)</f>
        <v/>
      </c>
      <c r="E23" s="1" t="str">
        <f>IF(J23="","",'初級(10級～)'!E28)</f>
        <v/>
      </c>
      <c r="F23" s="1" t="str">
        <f>IF(J23="","",'初級(10級～)'!F28)</f>
        <v/>
      </c>
      <c r="G23" s="1" t="str">
        <f>IF(J23="","",'初級(10級～)'!G28)</f>
        <v/>
      </c>
      <c r="H23" s="1" t="str">
        <f>IF(I23="不合格","",IF(J23="","",VLOOKUP(I23,計算!$U$3:$V$62,2,FALSE)))</f>
        <v/>
      </c>
      <c r="I23" s="49" t="str">
        <f>'初級(10級～)'!V28</f>
        <v/>
      </c>
      <c r="J23" s="1" t="str">
        <f>'初級(10級～)'!C28&amp;'初級(10級～)'!D28</f>
        <v/>
      </c>
      <c r="K23" s="31" t="s">
        <v>15</v>
      </c>
    </row>
    <row r="24" spans="1:11" x14ac:dyDescent="0.2">
      <c r="A24">
        <v>23</v>
      </c>
      <c r="B24" s="1" t="str">
        <f>IF('初級(10級～)'!B29="","",'初級(10級～)'!B29)</f>
        <v/>
      </c>
      <c r="C24" s="1" t="str">
        <f>IF(J24="","",'初級(10級～)'!C29)</f>
        <v/>
      </c>
      <c r="D24" s="1" t="str">
        <f>IF(J24="","",'初級(10級～)'!D29)</f>
        <v/>
      </c>
      <c r="E24" s="1" t="str">
        <f>IF(J24="","",'初級(10級～)'!E29)</f>
        <v/>
      </c>
      <c r="F24" s="1" t="str">
        <f>IF(J24="","",'初級(10級～)'!F29)</f>
        <v/>
      </c>
      <c r="G24" s="1" t="str">
        <f>IF(J24="","",'初級(10級～)'!G29)</f>
        <v/>
      </c>
      <c r="H24" s="1" t="str">
        <f>IF(I24="不合格","",IF(J24="","",VLOOKUP(I24,計算!$U$3:$V$62,2,FALSE)))</f>
        <v/>
      </c>
      <c r="I24" s="49" t="str">
        <f>'初級(10級～)'!V29</f>
        <v/>
      </c>
      <c r="J24" s="1" t="str">
        <f>'初級(10級～)'!C29&amp;'初級(10級～)'!D29</f>
        <v/>
      </c>
      <c r="K24" s="31" t="s">
        <v>15</v>
      </c>
    </row>
    <row r="25" spans="1:11" x14ac:dyDescent="0.2">
      <c r="A25">
        <v>24</v>
      </c>
      <c r="B25" s="1" t="str">
        <f>IF('初級(10級～)'!B30="","",'初級(10級～)'!B30)</f>
        <v/>
      </c>
      <c r="C25" s="1" t="str">
        <f>IF(J25="","",'初級(10級～)'!C30)</f>
        <v/>
      </c>
      <c r="D25" s="1" t="str">
        <f>IF(J25="","",'初級(10級～)'!D30)</f>
        <v/>
      </c>
      <c r="E25" s="1" t="str">
        <f>IF(J25="","",'初級(10級～)'!E30)</f>
        <v/>
      </c>
      <c r="F25" s="1" t="str">
        <f>IF(J25="","",'初級(10級～)'!F30)</f>
        <v/>
      </c>
      <c r="G25" s="1" t="str">
        <f>IF(J25="","",'初級(10級～)'!G30)</f>
        <v/>
      </c>
      <c r="H25" s="1" t="str">
        <f>IF(I25="不合格","",IF(J25="","",VLOOKUP(I25,計算!$U$3:$V$62,2,FALSE)))</f>
        <v/>
      </c>
      <c r="I25" s="49" t="str">
        <f>'初級(10級～)'!V30</f>
        <v/>
      </c>
      <c r="J25" s="1" t="str">
        <f>'初級(10級～)'!C30&amp;'初級(10級～)'!D30</f>
        <v/>
      </c>
      <c r="K25" s="31" t="s">
        <v>15</v>
      </c>
    </row>
    <row r="26" spans="1:11" x14ac:dyDescent="0.2">
      <c r="A26">
        <v>25</v>
      </c>
      <c r="B26" s="1" t="str">
        <f>IF('初級(10級～)'!B31="","",'初級(10級～)'!B31)</f>
        <v/>
      </c>
      <c r="C26" s="1" t="str">
        <f>IF(J26="","",'初級(10級～)'!C31)</f>
        <v/>
      </c>
      <c r="D26" s="1" t="str">
        <f>IF(J26="","",'初級(10級～)'!D31)</f>
        <v/>
      </c>
      <c r="E26" s="1" t="str">
        <f>IF(J26="","",'初級(10級～)'!E31)</f>
        <v/>
      </c>
      <c r="F26" s="1" t="str">
        <f>IF(J26="","",'初級(10級～)'!F31)</f>
        <v/>
      </c>
      <c r="G26" s="1" t="str">
        <f>IF(J26="","",'初級(10級～)'!G31)</f>
        <v/>
      </c>
      <c r="H26" s="1" t="str">
        <f>IF(I26="不合格","",IF(J26="","",VLOOKUP(I26,計算!$U$3:$V$62,2,FALSE)))</f>
        <v/>
      </c>
      <c r="I26" s="49" t="str">
        <f>'初級(10級～)'!V31</f>
        <v/>
      </c>
      <c r="J26" s="1" t="str">
        <f>'初級(10級～)'!C31&amp;'初級(10級～)'!D31</f>
        <v/>
      </c>
      <c r="K26" s="31" t="s">
        <v>15</v>
      </c>
    </row>
    <row r="27" spans="1:11" x14ac:dyDescent="0.2">
      <c r="A27">
        <v>26</v>
      </c>
      <c r="B27" s="1" t="str">
        <f>IF('初級(10級～)'!B32="","",'初級(10級～)'!B32)</f>
        <v/>
      </c>
      <c r="C27" s="1" t="str">
        <f>IF(J27="","",'初級(10級～)'!C32)</f>
        <v/>
      </c>
      <c r="D27" s="1" t="str">
        <f>IF(J27="","",'初級(10級～)'!D32)</f>
        <v/>
      </c>
      <c r="E27" s="1" t="str">
        <f>IF(J27="","",'初級(10級～)'!E32)</f>
        <v/>
      </c>
      <c r="F27" s="1" t="str">
        <f>IF(J27="","",'初級(10級～)'!F32)</f>
        <v/>
      </c>
      <c r="G27" s="1" t="str">
        <f>IF(J27="","",'初級(10級～)'!G32)</f>
        <v/>
      </c>
      <c r="H27" s="1" t="str">
        <f>IF(I27="不合格","",IF(J27="","",VLOOKUP(I27,計算!$U$3:$V$62,2,FALSE)))</f>
        <v/>
      </c>
      <c r="I27" s="49" t="str">
        <f>'初級(10級～)'!V32</f>
        <v/>
      </c>
      <c r="J27" s="1" t="str">
        <f>'初級(10級～)'!C32&amp;'初級(10級～)'!D32</f>
        <v/>
      </c>
      <c r="K27" s="31" t="s">
        <v>15</v>
      </c>
    </row>
    <row r="28" spans="1:11" x14ac:dyDescent="0.2">
      <c r="A28">
        <v>27</v>
      </c>
      <c r="B28" s="1" t="str">
        <f>IF('初級(10級～)'!B33="","",'初級(10級～)'!B33)</f>
        <v/>
      </c>
      <c r="C28" s="1" t="str">
        <f>IF(J28="","",'初級(10級～)'!C33)</f>
        <v/>
      </c>
      <c r="D28" s="1" t="str">
        <f>IF(J28="","",'初級(10級～)'!D33)</f>
        <v/>
      </c>
      <c r="E28" s="1" t="str">
        <f>IF(J28="","",'初級(10級～)'!E33)</f>
        <v/>
      </c>
      <c r="F28" s="1" t="str">
        <f>IF(J28="","",'初級(10級～)'!F33)</f>
        <v/>
      </c>
      <c r="G28" s="1" t="str">
        <f>IF(J28="","",'初級(10級～)'!G33)</f>
        <v/>
      </c>
      <c r="H28" s="1" t="str">
        <f>IF(I28="不合格","",IF(J28="","",VLOOKUP(I28,計算!$U$3:$V$62,2,FALSE)))</f>
        <v/>
      </c>
      <c r="I28" s="49" t="str">
        <f>'初級(10級～)'!V33</f>
        <v/>
      </c>
      <c r="J28" s="1" t="str">
        <f>'初級(10級～)'!C33&amp;'初級(10級～)'!D33</f>
        <v/>
      </c>
      <c r="K28" s="31" t="s">
        <v>15</v>
      </c>
    </row>
    <row r="29" spans="1:11" x14ac:dyDescent="0.2">
      <c r="A29">
        <v>28</v>
      </c>
      <c r="B29" s="1" t="str">
        <f>IF('初級(10級～)'!B34="","",'初級(10級～)'!B34)</f>
        <v/>
      </c>
      <c r="C29" s="1" t="str">
        <f>IF(J29="","",'初級(10級～)'!C34)</f>
        <v/>
      </c>
      <c r="D29" s="1" t="str">
        <f>IF(J29="","",'初級(10級～)'!D34)</f>
        <v/>
      </c>
      <c r="E29" s="1" t="str">
        <f>IF(J29="","",'初級(10級～)'!E34)</f>
        <v/>
      </c>
      <c r="F29" s="1" t="str">
        <f>IF(J29="","",'初級(10級～)'!F34)</f>
        <v/>
      </c>
      <c r="G29" s="1" t="str">
        <f>IF(J29="","",'初級(10級～)'!G34)</f>
        <v/>
      </c>
      <c r="H29" s="1" t="str">
        <f>IF(I29="不合格","",IF(J29="","",VLOOKUP(I29,計算!$U$3:$V$62,2,FALSE)))</f>
        <v/>
      </c>
      <c r="I29" s="49" t="str">
        <f>'初級(10級～)'!V34</f>
        <v/>
      </c>
      <c r="J29" s="1" t="str">
        <f>'初級(10級～)'!C34&amp;'初級(10級～)'!D34</f>
        <v/>
      </c>
      <c r="K29" s="31" t="s">
        <v>15</v>
      </c>
    </row>
    <row r="30" spans="1:11" x14ac:dyDescent="0.2">
      <c r="A30">
        <v>29</v>
      </c>
      <c r="B30" s="1" t="str">
        <f>IF('初級(10級～)'!B35="","",'初級(10級～)'!B35)</f>
        <v/>
      </c>
      <c r="C30" s="1" t="str">
        <f>IF(J30="","",'初級(10級～)'!C35)</f>
        <v/>
      </c>
      <c r="D30" s="1" t="str">
        <f>IF(J30="","",'初級(10級～)'!D35)</f>
        <v/>
      </c>
      <c r="E30" s="1" t="str">
        <f>IF(J30="","",'初級(10級～)'!E35)</f>
        <v/>
      </c>
      <c r="F30" s="1" t="str">
        <f>IF(J30="","",'初級(10級～)'!F35)</f>
        <v/>
      </c>
      <c r="G30" s="1" t="str">
        <f>IF(J30="","",'初級(10級～)'!G35)</f>
        <v/>
      </c>
      <c r="H30" s="1" t="str">
        <f>IF(I30="不合格","",IF(J30="","",VLOOKUP(I30,計算!$U$3:$V$62,2,FALSE)))</f>
        <v/>
      </c>
      <c r="I30" s="49" t="str">
        <f>'初級(10級～)'!V35</f>
        <v/>
      </c>
      <c r="J30" s="1" t="str">
        <f>'初級(10級～)'!C35&amp;'初級(10級～)'!D35</f>
        <v/>
      </c>
      <c r="K30" s="31" t="s">
        <v>15</v>
      </c>
    </row>
    <row r="31" spans="1:11" x14ac:dyDescent="0.2">
      <c r="A31">
        <v>30</v>
      </c>
      <c r="B31" s="1" t="str">
        <f>IF('初級(10級～)'!B36="","",'初級(10級～)'!B36)</f>
        <v/>
      </c>
      <c r="C31" s="1" t="str">
        <f>IF(J31="","",'初級(10級～)'!C36)</f>
        <v/>
      </c>
      <c r="D31" s="1" t="str">
        <f>IF(J31="","",'初級(10級～)'!D36)</f>
        <v/>
      </c>
      <c r="E31" s="1" t="str">
        <f>IF(J31="","",'初級(10級～)'!E36)</f>
        <v/>
      </c>
      <c r="F31" s="1" t="str">
        <f>IF(J31="","",'初級(10級～)'!F36)</f>
        <v/>
      </c>
      <c r="G31" s="1" t="str">
        <f>IF(J31="","",'初級(10級～)'!G36)</f>
        <v/>
      </c>
      <c r="H31" s="1" t="str">
        <f>IF(I31="不合格","",IF(J31="","",VLOOKUP(I31,計算!$U$3:$V$62,2,FALSE)))</f>
        <v/>
      </c>
      <c r="I31" s="49" t="str">
        <f>'初級(10級～)'!V36</f>
        <v/>
      </c>
      <c r="J31" s="1" t="str">
        <f>'初級(10級～)'!C36&amp;'初級(10級～)'!D36</f>
        <v/>
      </c>
      <c r="K31" s="31" t="s">
        <v>15</v>
      </c>
    </row>
    <row r="32" spans="1:11" x14ac:dyDescent="0.2">
      <c r="A32">
        <v>31</v>
      </c>
      <c r="B32" s="1" t="str">
        <f>IF('初級(10級～)'!B37="","",'初級(10級～)'!B37)</f>
        <v/>
      </c>
      <c r="C32" s="1" t="str">
        <f>IF(J32="","",'初級(10級～)'!C37)</f>
        <v/>
      </c>
      <c r="D32" s="1" t="str">
        <f>IF(J32="","",'初級(10級～)'!D37)</f>
        <v/>
      </c>
      <c r="E32" s="1" t="str">
        <f>IF(J32="","",'初級(10級～)'!E37)</f>
        <v/>
      </c>
      <c r="F32" s="1" t="str">
        <f>IF(J32="","",'初級(10級～)'!F37)</f>
        <v/>
      </c>
      <c r="G32" s="1" t="str">
        <f>IF(J32="","",'初級(10級～)'!G37)</f>
        <v/>
      </c>
      <c r="H32" s="1" t="str">
        <f>IF(I32="不合格","",IF(J32="","",VLOOKUP(I32,計算!$U$3:$V$62,2,FALSE)))</f>
        <v/>
      </c>
      <c r="I32" s="49" t="str">
        <f>'初級(10級～)'!V37</f>
        <v/>
      </c>
      <c r="J32" s="1" t="str">
        <f>'初級(10級～)'!C37&amp;'初級(10級～)'!D37</f>
        <v/>
      </c>
      <c r="K32" s="31" t="s">
        <v>15</v>
      </c>
    </row>
    <row r="33" spans="1:11" x14ac:dyDescent="0.2">
      <c r="A33">
        <v>32</v>
      </c>
      <c r="B33" s="1" t="str">
        <f>IF('初級(10級～)'!B38="","",'初級(10級～)'!B38)</f>
        <v/>
      </c>
      <c r="C33" s="1" t="str">
        <f>IF(J33="","",'初級(10級～)'!C38)</f>
        <v/>
      </c>
      <c r="D33" s="1" t="str">
        <f>IF(J33="","",'初級(10級～)'!D38)</f>
        <v/>
      </c>
      <c r="E33" s="1" t="str">
        <f>IF(J33="","",'初級(10級～)'!E38)</f>
        <v/>
      </c>
      <c r="F33" s="1" t="str">
        <f>IF(J33="","",'初級(10級～)'!F38)</f>
        <v/>
      </c>
      <c r="G33" s="1" t="str">
        <f>IF(J33="","",'初級(10級～)'!G38)</f>
        <v/>
      </c>
      <c r="H33" s="1" t="str">
        <f>IF(I33="不合格","",IF(J33="","",VLOOKUP(I33,計算!$U$3:$V$62,2,FALSE)))</f>
        <v/>
      </c>
      <c r="I33" s="49" t="str">
        <f>'初級(10級～)'!V38</f>
        <v/>
      </c>
      <c r="J33" s="1" t="str">
        <f>'初級(10級～)'!C38&amp;'初級(10級～)'!D38</f>
        <v/>
      </c>
      <c r="K33" s="31" t="s">
        <v>15</v>
      </c>
    </row>
    <row r="34" spans="1:11" x14ac:dyDescent="0.2">
      <c r="A34">
        <v>33</v>
      </c>
      <c r="B34" s="1" t="str">
        <f>IF('初級(10級～)'!B39="","",'初級(10級～)'!B39)</f>
        <v/>
      </c>
      <c r="C34" s="1" t="str">
        <f>IF(J34="","",'初級(10級～)'!C39)</f>
        <v/>
      </c>
      <c r="D34" s="1" t="str">
        <f>IF(J34="","",'初級(10級～)'!D39)</f>
        <v/>
      </c>
      <c r="E34" s="1" t="str">
        <f>IF(J34="","",'初級(10級～)'!E39)</f>
        <v/>
      </c>
      <c r="F34" s="1" t="str">
        <f>IF(J34="","",'初級(10級～)'!F39)</f>
        <v/>
      </c>
      <c r="G34" s="1" t="str">
        <f>IF(J34="","",'初級(10級～)'!G39)</f>
        <v/>
      </c>
      <c r="H34" s="1" t="str">
        <f>IF(I34="不合格","",IF(J34="","",VLOOKUP(I34,計算!$U$3:$V$62,2,FALSE)))</f>
        <v/>
      </c>
      <c r="I34" s="49" t="str">
        <f>'初級(10級～)'!V39</f>
        <v/>
      </c>
      <c r="J34" s="1" t="str">
        <f>'初級(10級～)'!C39&amp;'初級(10級～)'!D39</f>
        <v/>
      </c>
      <c r="K34" s="31" t="s">
        <v>15</v>
      </c>
    </row>
    <row r="35" spans="1:11" x14ac:dyDescent="0.2">
      <c r="A35">
        <v>34</v>
      </c>
      <c r="B35" s="1" t="str">
        <f>IF('初級(10級～)'!B40="","",'初級(10級～)'!B40)</f>
        <v/>
      </c>
      <c r="C35" s="1" t="str">
        <f>IF(J35="","",'初級(10級～)'!C40)</f>
        <v/>
      </c>
      <c r="D35" s="1" t="str">
        <f>IF(J35="","",'初級(10級～)'!D40)</f>
        <v/>
      </c>
      <c r="E35" s="1" t="str">
        <f>IF(J35="","",'初級(10級～)'!E40)</f>
        <v/>
      </c>
      <c r="F35" s="1" t="str">
        <f>IF(J35="","",'初級(10級～)'!F40)</f>
        <v/>
      </c>
      <c r="G35" s="1" t="str">
        <f>IF(J35="","",'初級(10級～)'!G40)</f>
        <v/>
      </c>
      <c r="H35" s="1" t="str">
        <f>IF(I35="不合格","",IF(J35="","",VLOOKUP(I35,計算!$U$3:$V$62,2,FALSE)))</f>
        <v/>
      </c>
      <c r="I35" s="49" t="str">
        <f>'初級(10級～)'!V40</f>
        <v/>
      </c>
      <c r="J35" s="1" t="str">
        <f>'初級(10級～)'!C40&amp;'初級(10級～)'!D40</f>
        <v/>
      </c>
      <c r="K35" s="31" t="s">
        <v>15</v>
      </c>
    </row>
    <row r="36" spans="1:11" x14ac:dyDescent="0.2">
      <c r="A36">
        <v>35</v>
      </c>
      <c r="B36" s="1" t="str">
        <f>IF('初級(10級～)'!B41="","",'初級(10級～)'!B41)</f>
        <v/>
      </c>
      <c r="C36" s="1" t="str">
        <f>IF(J36="","",'初級(10級～)'!C41)</f>
        <v/>
      </c>
      <c r="D36" s="1" t="str">
        <f>IF(J36="","",'初級(10級～)'!D41)</f>
        <v/>
      </c>
      <c r="E36" s="1" t="str">
        <f>IF(J36="","",'初級(10級～)'!E41)</f>
        <v/>
      </c>
      <c r="F36" s="1" t="str">
        <f>IF(J36="","",'初級(10級～)'!F41)</f>
        <v/>
      </c>
      <c r="G36" s="1" t="str">
        <f>IF(J36="","",'初級(10級～)'!G41)</f>
        <v/>
      </c>
      <c r="H36" s="1" t="str">
        <f>IF(I36="不合格","",IF(J36="","",VLOOKUP(I36,計算!$U$3:$V$62,2,FALSE)))</f>
        <v/>
      </c>
      <c r="I36" s="49" t="str">
        <f>'初級(10級～)'!V41</f>
        <v/>
      </c>
      <c r="J36" s="1" t="str">
        <f>'初級(10級～)'!C41&amp;'初級(10級～)'!D41</f>
        <v/>
      </c>
      <c r="K36" s="31" t="s">
        <v>15</v>
      </c>
    </row>
    <row r="37" spans="1:11" x14ac:dyDescent="0.2">
      <c r="A37">
        <v>36</v>
      </c>
      <c r="B37" s="1" t="str">
        <f>IF('初級(10級～)'!B42="","",'初級(10級～)'!B42)</f>
        <v/>
      </c>
      <c r="C37" s="1" t="str">
        <f>IF(J37="","",'初級(10級～)'!C42)</f>
        <v/>
      </c>
      <c r="D37" s="1" t="str">
        <f>IF(J37="","",'初級(10級～)'!D42)</f>
        <v/>
      </c>
      <c r="E37" s="1" t="str">
        <f>IF(J37="","",'初級(10級～)'!E42)</f>
        <v/>
      </c>
      <c r="F37" s="1" t="str">
        <f>IF(J37="","",'初級(10級～)'!F42)</f>
        <v/>
      </c>
      <c r="G37" s="1" t="str">
        <f>IF(J37="","",'初級(10級～)'!G42)</f>
        <v/>
      </c>
      <c r="H37" s="1" t="str">
        <f>IF(I37="不合格","",IF(J37="","",VLOOKUP(I37,計算!$U$3:$V$62,2,FALSE)))</f>
        <v/>
      </c>
      <c r="I37" s="49" t="str">
        <f>'初級(10級～)'!V42</f>
        <v/>
      </c>
      <c r="J37" s="1" t="str">
        <f>'初級(10級～)'!C42&amp;'初級(10級～)'!D42</f>
        <v/>
      </c>
      <c r="K37" s="31" t="s">
        <v>15</v>
      </c>
    </row>
    <row r="38" spans="1:11" x14ac:dyDescent="0.2">
      <c r="A38">
        <v>37</v>
      </c>
      <c r="B38" s="1" t="str">
        <f>IF('初級(10級～)'!B43="","",'初級(10級～)'!B43)</f>
        <v/>
      </c>
      <c r="C38" s="1" t="str">
        <f>IF(J38="","",'初級(10級～)'!C43)</f>
        <v/>
      </c>
      <c r="D38" s="1" t="str">
        <f>IF(J38="","",'初級(10級～)'!D43)</f>
        <v/>
      </c>
      <c r="E38" s="1" t="str">
        <f>IF(J38="","",'初級(10級～)'!E43)</f>
        <v/>
      </c>
      <c r="F38" s="1" t="str">
        <f>IF(J38="","",'初級(10級～)'!F43)</f>
        <v/>
      </c>
      <c r="G38" s="1" t="str">
        <f>IF(J38="","",'初級(10級～)'!G43)</f>
        <v/>
      </c>
      <c r="H38" s="1" t="str">
        <f>IF(I38="不合格","",IF(J38="","",VLOOKUP(I38,計算!$U$3:$V$62,2,FALSE)))</f>
        <v/>
      </c>
      <c r="I38" s="49" t="str">
        <f>'初級(10級～)'!V43</f>
        <v/>
      </c>
      <c r="J38" s="1" t="str">
        <f>'初級(10級～)'!C43&amp;'初級(10級～)'!D43</f>
        <v/>
      </c>
      <c r="K38" s="31" t="s">
        <v>15</v>
      </c>
    </row>
    <row r="39" spans="1:11" x14ac:dyDescent="0.2">
      <c r="A39">
        <v>38</v>
      </c>
      <c r="B39" s="1" t="str">
        <f>IF('初級(10級～)'!B44="","",'初級(10級～)'!B44)</f>
        <v/>
      </c>
      <c r="C39" s="1" t="str">
        <f>IF(J39="","",'初級(10級～)'!C44)</f>
        <v/>
      </c>
      <c r="D39" s="1" t="str">
        <f>IF(J39="","",'初級(10級～)'!D44)</f>
        <v/>
      </c>
      <c r="E39" s="1" t="str">
        <f>IF(J39="","",'初級(10級～)'!E44)</f>
        <v/>
      </c>
      <c r="F39" s="1" t="str">
        <f>IF(J39="","",'初級(10級～)'!F44)</f>
        <v/>
      </c>
      <c r="G39" s="1" t="str">
        <f>IF(J39="","",'初級(10級～)'!G44)</f>
        <v/>
      </c>
      <c r="H39" s="1" t="str">
        <f>IF(I39="不合格","",IF(J39="","",VLOOKUP(I39,計算!$U$3:$V$62,2,FALSE)))</f>
        <v/>
      </c>
      <c r="I39" s="49" t="str">
        <f>'初級(10級～)'!V44</f>
        <v/>
      </c>
      <c r="J39" s="1" t="str">
        <f>'初級(10級～)'!C44&amp;'初級(10級～)'!D44</f>
        <v/>
      </c>
      <c r="K39" s="31" t="s">
        <v>15</v>
      </c>
    </row>
    <row r="40" spans="1:11" x14ac:dyDescent="0.2">
      <c r="A40">
        <v>39</v>
      </c>
      <c r="B40" s="1" t="str">
        <f>IF('初級(10級～)'!B45="","",'初級(10級～)'!B45)</f>
        <v/>
      </c>
      <c r="C40" s="1" t="str">
        <f>IF(J40="","",'初級(10級～)'!C45)</f>
        <v/>
      </c>
      <c r="D40" s="1" t="str">
        <f>IF(J40="","",'初級(10級～)'!D45)</f>
        <v/>
      </c>
      <c r="E40" s="1" t="str">
        <f>IF(J40="","",'初級(10級～)'!E45)</f>
        <v/>
      </c>
      <c r="F40" s="1" t="str">
        <f>IF(J40="","",'初級(10級～)'!F45)</f>
        <v/>
      </c>
      <c r="G40" s="1" t="str">
        <f>IF(J40="","",'初級(10級～)'!G45)</f>
        <v/>
      </c>
      <c r="H40" s="1" t="str">
        <f>IF(I40="不合格","",IF(J40="","",VLOOKUP(I40,計算!$U$3:$V$62,2,FALSE)))</f>
        <v/>
      </c>
      <c r="I40" s="49" t="str">
        <f>'初級(10級～)'!V45</f>
        <v/>
      </c>
      <c r="J40" s="1" t="str">
        <f>'初級(10級～)'!C45&amp;'初級(10級～)'!D45</f>
        <v/>
      </c>
      <c r="K40" s="31" t="s">
        <v>15</v>
      </c>
    </row>
    <row r="41" spans="1:11" x14ac:dyDescent="0.2">
      <c r="A41">
        <v>40</v>
      </c>
      <c r="B41" s="1" t="str">
        <f>IF('初級(10級～)'!B46="","",'初級(10級～)'!B46)</f>
        <v/>
      </c>
      <c r="C41" s="1" t="str">
        <f>IF(J41="","",'初級(10級～)'!C46)</f>
        <v/>
      </c>
      <c r="D41" s="1" t="str">
        <f>IF(J41="","",'初級(10級～)'!D46)</f>
        <v/>
      </c>
      <c r="E41" s="1" t="str">
        <f>IF(J41="","",'初級(10級～)'!E46)</f>
        <v/>
      </c>
      <c r="F41" s="1" t="str">
        <f>IF(J41="","",'初級(10級～)'!F46)</f>
        <v/>
      </c>
      <c r="G41" s="1" t="str">
        <f>IF(J41="","",'初級(10級～)'!G46)</f>
        <v/>
      </c>
      <c r="H41" s="1" t="str">
        <f>IF(I41="不合格","",IF(J41="","",VLOOKUP(I41,計算!$U$3:$V$62,2,FALSE)))</f>
        <v/>
      </c>
      <c r="I41" s="49" t="str">
        <f>'初級(10級～)'!V46</f>
        <v/>
      </c>
      <c r="J41" s="1" t="str">
        <f>'初級(10級～)'!C46&amp;'初級(10級～)'!D46</f>
        <v/>
      </c>
      <c r="K41" s="31" t="s">
        <v>15</v>
      </c>
    </row>
    <row r="42" spans="1:11" x14ac:dyDescent="0.2">
      <c r="A42">
        <v>41</v>
      </c>
      <c r="B42" s="1" t="str">
        <f>IF('初級(10級～)'!B47="","",'初級(10級～)'!B47)</f>
        <v/>
      </c>
      <c r="C42" s="1" t="str">
        <f>IF(J42="","",'初級(10級～)'!C47)</f>
        <v/>
      </c>
      <c r="D42" s="1" t="str">
        <f>IF(J42="","",'初級(10級～)'!D47)</f>
        <v/>
      </c>
      <c r="E42" s="1" t="str">
        <f>IF(J42="","",'初級(10級～)'!E47)</f>
        <v/>
      </c>
      <c r="F42" s="1" t="str">
        <f>IF(J42="","",'初級(10級～)'!F47)</f>
        <v/>
      </c>
      <c r="G42" s="1" t="str">
        <f>IF(J42="","",'初級(10級～)'!G47)</f>
        <v/>
      </c>
      <c r="H42" s="1" t="str">
        <f>IF(I42="不合格","",IF(J42="","",VLOOKUP(I42,計算!$U$3:$V$62,2,FALSE)))</f>
        <v/>
      </c>
      <c r="I42" s="49" t="str">
        <f>'初級(10級～)'!V47</f>
        <v/>
      </c>
      <c r="J42" s="1" t="str">
        <f>'初級(10級～)'!C47&amp;'初級(10級～)'!D47</f>
        <v/>
      </c>
      <c r="K42" s="31" t="s">
        <v>15</v>
      </c>
    </row>
    <row r="43" spans="1:11" x14ac:dyDescent="0.2">
      <c r="A43">
        <v>42</v>
      </c>
      <c r="B43" s="1" t="str">
        <f>IF('初級(10級～)'!B48="","",'初級(10級～)'!B48)</f>
        <v/>
      </c>
      <c r="C43" s="1" t="str">
        <f>IF(J43="","",'初級(10級～)'!C48)</f>
        <v/>
      </c>
      <c r="D43" s="1" t="str">
        <f>IF(J43="","",'初級(10級～)'!D48)</f>
        <v/>
      </c>
      <c r="E43" s="1" t="str">
        <f>IF(J43="","",'初級(10級～)'!E48)</f>
        <v/>
      </c>
      <c r="F43" s="1" t="str">
        <f>IF(J43="","",'初級(10級～)'!F48)</f>
        <v/>
      </c>
      <c r="G43" s="1" t="str">
        <f>IF(J43="","",'初級(10級～)'!G48)</f>
        <v/>
      </c>
      <c r="H43" s="1" t="str">
        <f>IF(I43="不合格","",IF(J43="","",VLOOKUP(I43,計算!$U$3:$V$62,2,FALSE)))</f>
        <v/>
      </c>
      <c r="I43" s="49" t="str">
        <f>'初級(10級～)'!V48</f>
        <v/>
      </c>
      <c r="J43" s="1" t="str">
        <f>'初級(10級～)'!C48&amp;'初級(10級～)'!D48</f>
        <v/>
      </c>
      <c r="K43" s="31" t="s">
        <v>15</v>
      </c>
    </row>
    <row r="44" spans="1:11" x14ac:dyDescent="0.2">
      <c r="A44">
        <v>43</v>
      </c>
      <c r="B44" s="1" t="str">
        <f>IF('初級(10級～)'!B49="","",'初級(10級～)'!B49)</f>
        <v/>
      </c>
      <c r="C44" s="1" t="str">
        <f>IF(J44="","",'初級(10級～)'!C49)</f>
        <v/>
      </c>
      <c r="D44" s="1" t="str">
        <f>IF(J44="","",'初級(10級～)'!D49)</f>
        <v/>
      </c>
      <c r="E44" s="1" t="str">
        <f>IF(J44="","",'初級(10級～)'!E49)</f>
        <v/>
      </c>
      <c r="F44" s="1" t="str">
        <f>IF(J44="","",'初級(10級～)'!F49)</f>
        <v/>
      </c>
      <c r="G44" s="1" t="str">
        <f>IF(J44="","",'初級(10級～)'!G49)</f>
        <v/>
      </c>
      <c r="H44" s="1" t="str">
        <f>IF(I44="不合格","",IF(J44="","",VLOOKUP(I44,計算!$U$3:$V$62,2,FALSE)))</f>
        <v/>
      </c>
      <c r="I44" s="49" t="str">
        <f>'初級(10級～)'!V49</f>
        <v/>
      </c>
      <c r="J44" s="1" t="str">
        <f>'初級(10級～)'!C49&amp;'初級(10級～)'!D49</f>
        <v/>
      </c>
      <c r="K44" s="31" t="s">
        <v>15</v>
      </c>
    </row>
    <row r="45" spans="1:11" x14ac:dyDescent="0.2">
      <c r="A45">
        <v>44</v>
      </c>
      <c r="B45" s="1" t="str">
        <f>IF('初級(10級～)'!B50="","",'初級(10級～)'!B50)</f>
        <v/>
      </c>
      <c r="C45" s="1" t="str">
        <f>IF(J45="","",'初級(10級～)'!C50)</f>
        <v/>
      </c>
      <c r="D45" s="1" t="str">
        <f>IF(J45="","",'初級(10級～)'!D50)</f>
        <v/>
      </c>
      <c r="E45" s="1" t="str">
        <f>IF(J45="","",'初級(10級～)'!E50)</f>
        <v/>
      </c>
      <c r="F45" s="1" t="str">
        <f>IF(J45="","",'初級(10級～)'!F50)</f>
        <v/>
      </c>
      <c r="G45" s="1" t="str">
        <f>IF(J45="","",'初級(10級～)'!G50)</f>
        <v/>
      </c>
      <c r="H45" s="1" t="str">
        <f>IF(I45="不合格","",IF(J45="","",VLOOKUP(I45,計算!$U$3:$V$62,2,FALSE)))</f>
        <v/>
      </c>
      <c r="I45" s="49" t="str">
        <f>'初級(10級～)'!V50</f>
        <v/>
      </c>
      <c r="J45" s="1" t="str">
        <f>'初級(10級～)'!C50&amp;'初級(10級～)'!D50</f>
        <v/>
      </c>
      <c r="K45" s="31" t="s">
        <v>15</v>
      </c>
    </row>
    <row r="46" spans="1:11" x14ac:dyDescent="0.2">
      <c r="A46">
        <v>45</v>
      </c>
      <c r="B46" s="1" t="str">
        <f>IF('初級(10級～)'!B51="","",'初級(10級～)'!B51)</f>
        <v/>
      </c>
      <c r="C46" s="1" t="str">
        <f>IF(J46="","",'初級(10級～)'!C51)</f>
        <v/>
      </c>
      <c r="D46" s="1" t="str">
        <f>IF(J46="","",'初級(10級～)'!D51)</f>
        <v/>
      </c>
      <c r="E46" s="1" t="str">
        <f>IF(J46="","",'初級(10級～)'!E51)</f>
        <v/>
      </c>
      <c r="F46" s="1" t="str">
        <f>IF(J46="","",'初級(10級～)'!F51)</f>
        <v/>
      </c>
      <c r="G46" s="1" t="str">
        <f>IF(J46="","",'初級(10級～)'!G51)</f>
        <v/>
      </c>
      <c r="H46" s="1" t="str">
        <f>IF(I46="不合格","",IF(J46="","",VLOOKUP(I46,計算!$U$3:$V$62,2,FALSE)))</f>
        <v/>
      </c>
      <c r="I46" s="49" t="str">
        <f>'初級(10級～)'!V51</f>
        <v/>
      </c>
      <c r="J46" s="1" t="str">
        <f>'初級(10級～)'!C51&amp;'初級(10級～)'!D51</f>
        <v/>
      </c>
      <c r="K46" s="31" t="s">
        <v>15</v>
      </c>
    </row>
    <row r="47" spans="1:11" x14ac:dyDescent="0.2">
      <c r="A47">
        <v>46</v>
      </c>
      <c r="B47" s="1" t="str">
        <f>IF('初級(10級～)'!B52="","",'初級(10級～)'!B52)</f>
        <v/>
      </c>
      <c r="C47" s="1" t="str">
        <f>IF(J47="","",'初級(10級～)'!C52)</f>
        <v/>
      </c>
      <c r="D47" s="1" t="str">
        <f>IF(J47="","",'初級(10級～)'!D52)</f>
        <v/>
      </c>
      <c r="E47" s="1" t="str">
        <f>IF(J47="","",'初級(10級～)'!E52)</f>
        <v/>
      </c>
      <c r="F47" s="1" t="str">
        <f>IF(J47="","",'初級(10級～)'!F52)</f>
        <v/>
      </c>
      <c r="G47" s="1" t="str">
        <f>IF(J47="","",'初級(10級～)'!G52)</f>
        <v/>
      </c>
      <c r="H47" s="1" t="str">
        <f>IF(I47="不合格","",IF(J47="","",VLOOKUP(I47,計算!$U$3:$V$62,2,FALSE)))</f>
        <v/>
      </c>
      <c r="I47" s="49" t="str">
        <f>'初級(10級～)'!V52</f>
        <v/>
      </c>
      <c r="J47" s="1" t="str">
        <f>'初級(10級～)'!C52&amp;'初級(10級～)'!D52</f>
        <v/>
      </c>
      <c r="K47" s="31" t="s">
        <v>15</v>
      </c>
    </row>
    <row r="48" spans="1:11" x14ac:dyDescent="0.2">
      <c r="A48">
        <v>47</v>
      </c>
      <c r="B48" s="1" t="str">
        <f>IF('初級(10級～)'!B53="","",'初級(10級～)'!B53)</f>
        <v/>
      </c>
      <c r="C48" s="1" t="str">
        <f>IF(J48="","",'初級(10級～)'!C53)</f>
        <v/>
      </c>
      <c r="D48" s="1" t="str">
        <f>IF(J48="","",'初級(10級～)'!D53)</f>
        <v/>
      </c>
      <c r="E48" s="1" t="str">
        <f>IF(J48="","",'初級(10級～)'!E53)</f>
        <v/>
      </c>
      <c r="F48" s="1" t="str">
        <f>IF(J48="","",'初級(10級～)'!F53)</f>
        <v/>
      </c>
      <c r="G48" s="1" t="str">
        <f>IF(J48="","",'初級(10級～)'!G53)</f>
        <v/>
      </c>
      <c r="H48" s="1" t="str">
        <f>IF(I48="不合格","",IF(J48="","",VLOOKUP(I48,計算!$U$3:$V$62,2,FALSE)))</f>
        <v/>
      </c>
      <c r="I48" s="49" t="str">
        <f>'初級(10級～)'!V53</f>
        <v/>
      </c>
      <c r="J48" s="1" t="str">
        <f>'初級(10級～)'!C53&amp;'初級(10級～)'!D53</f>
        <v/>
      </c>
      <c r="K48" s="31" t="s">
        <v>15</v>
      </c>
    </row>
    <row r="49" spans="1:11" x14ac:dyDescent="0.2">
      <c r="A49">
        <v>48</v>
      </c>
      <c r="B49" s="1" t="str">
        <f>IF('初級(10級～)'!B54="","",'初級(10級～)'!B54)</f>
        <v/>
      </c>
      <c r="C49" s="1" t="str">
        <f>IF(J49="","",'初級(10級～)'!C54)</f>
        <v/>
      </c>
      <c r="D49" s="1" t="str">
        <f>IF(J49="","",'初級(10級～)'!D54)</f>
        <v/>
      </c>
      <c r="E49" s="1" t="str">
        <f>IF(J49="","",'初級(10級～)'!E54)</f>
        <v/>
      </c>
      <c r="F49" s="1" t="str">
        <f>IF(J49="","",'初級(10級～)'!F54)</f>
        <v/>
      </c>
      <c r="G49" s="1" t="str">
        <f>IF(J49="","",'初級(10級～)'!G54)</f>
        <v/>
      </c>
      <c r="H49" s="1" t="str">
        <f>IF(I49="不合格","",IF(J49="","",VLOOKUP(I49,計算!$U$3:$V$62,2,FALSE)))</f>
        <v/>
      </c>
      <c r="I49" s="49" t="str">
        <f>'初級(10級～)'!V54</f>
        <v/>
      </c>
      <c r="J49" s="1" t="str">
        <f>'初級(10級～)'!C54&amp;'初級(10級～)'!D54</f>
        <v/>
      </c>
      <c r="K49" s="31" t="s">
        <v>15</v>
      </c>
    </row>
    <row r="50" spans="1:11" x14ac:dyDescent="0.2">
      <c r="A50">
        <v>49</v>
      </c>
      <c r="B50" s="1" t="str">
        <f>IF('初級(10級～)'!B55="","",'初級(10級～)'!B55)</f>
        <v/>
      </c>
      <c r="C50" s="1" t="str">
        <f>IF(J50="","",'初級(10級～)'!C55)</f>
        <v/>
      </c>
      <c r="D50" s="1" t="str">
        <f>IF(J50="","",'初級(10級～)'!D55)</f>
        <v/>
      </c>
      <c r="E50" s="1" t="str">
        <f>IF(J50="","",'初級(10級～)'!E55)</f>
        <v/>
      </c>
      <c r="F50" s="1" t="str">
        <f>IF(J50="","",'初級(10級～)'!F55)</f>
        <v/>
      </c>
      <c r="G50" s="1" t="str">
        <f>IF(J50="","",'初級(10級～)'!G55)</f>
        <v/>
      </c>
      <c r="H50" s="1" t="str">
        <f>IF(I50="不合格","",IF(J50="","",VLOOKUP(I50,計算!$U$3:$V$62,2,FALSE)))</f>
        <v/>
      </c>
      <c r="I50" s="49" t="str">
        <f>'初級(10級～)'!V55</f>
        <v/>
      </c>
      <c r="J50" s="1" t="str">
        <f>'初級(10級～)'!C55&amp;'初級(10級～)'!D55</f>
        <v/>
      </c>
      <c r="K50" s="31" t="s">
        <v>15</v>
      </c>
    </row>
    <row r="51" spans="1:11" x14ac:dyDescent="0.2">
      <c r="A51">
        <v>50</v>
      </c>
      <c r="B51" s="1" t="str">
        <f>IF('初級(10級～)'!B56="","",'初級(10級～)'!B56)</f>
        <v/>
      </c>
      <c r="C51" s="1" t="str">
        <f>IF(J51="","",'初級(10級～)'!C56)</f>
        <v/>
      </c>
      <c r="D51" s="1" t="str">
        <f>IF(J51="","",'初級(10級～)'!D56)</f>
        <v/>
      </c>
      <c r="E51" s="1" t="str">
        <f>IF(J51="","",'初級(10級～)'!E56)</f>
        <v/>
      </c>
      <c r="F51" s="1" t="str">
        <f>IF(J51="","",'初級(10級～)'!F56)</f>
        <v/>
      </c>
      <c r="G51" s="1" t="str">
        <f>IF(J51="","",'初級(10級～)'!G56)</f>
        <v/>
      </c>
      <c r="H51" s="1" t="str">
        <f>IF(I51="不合格","",IF(J51="","",VLOOKUP(I51,計算!$U$3:$V$62,2,FALSE)))</f>
        <v/>
      </c>
      <c r="I51" s="49" t="str">
        <f>'初級(10級～)'!V56</f>
        <v/>
      </c>
      <c r="J51" s="1" t="str">
        <f>'初級(10級～)'!C56&amp;'初級(10級～)'!D56</f>
        <v/>
      </c>
      <c r="K51" s="31" t="s">
        <v>15</v>
      </c>
    </row>
    <row r="52" spans="1:11" x14ac:dyDescent="0.2">
      <c r="A52">
        <v>51</v>
      </c>
      <c r="B52" s="1" t="str">
        <f>IF('初級(10級～)'!B57="","",'初級(10級～)'!B57)</f>
        <v/>
      </c>
      <c r="C52" s="1" t="str">
        <f>IF(J52="","",'初級(10級～)'!C57)</f>
        <v/>
      </c>
      <c r="D52" s="1" t="str">
        <f>IF(J52="","",'初級(10級～)'!D57)</f>
        <v/>
      </c>
      <c r="E52" s="1" t="str">
        <f>IF(J52="","",'初級(10級～)'!E57)</f>
        <v/>
      </c>
      <c r="F52" s="1" t="str">
        <f>IF(J52="","",'初級(10級～)'!F57)</f>
        <v/>
      </c>
      <c r="G52" s="1" t="str">
        <f>IF(J52="","",'初級(10級～)'!G57)</f>
        <v/>
      </c>
      <c r="H52" s="1" t="str">
        <f>IF(I52="不合格","",IF(J52="","",VLOOKUP(I52,計算!$U$3:$V$62,2,FALSE)))</f>
        <v/>
      </c>
      <c r="I52" s="49" t="str">
        <f>'初級(10級～)'!V57</f>
        <v/>
      </c>
      <c r="J52" s="1" t="str">
        <f>'初級(10級～)'!C57&amp;'初級(10級～)'!D57</f>
        <v/>
      </c>
      <c r="K52" s="31" t="s">
        <v>15</v>
      </c>
    </row>
    <row r="53" spans="1:11" x14ac:dyDescent="0.2">
      <c r="A53">
        <v>52</v>
      </c>
      <c r="B53" s="1" t="str">
        <f>IF('初級(10級～)'!B58="","",'初級(10級～)'!B58)</f>
        <v/>
      </c>
      <c r="C53" s="1" t="str">
        <f>IF(J53="","",'初級(10級～)'!C58)</f>
        <v/>
      </c>
      <c r="D53" s="1" t="str">
        <f>IF(J53="","",'初級(10級～)'!D58)</f>
        <v/>
      </c>
      <c r="E53" s="1" t="str">
        <f>IF(J53="","",'初級(10級～)'!E58)</f>
        <v/>
      </c>
      <c r="F53" s="1" t="str">
        <f>IF(J53="","",'初級(10級～)'!F58)</f>
        <v/>
      </c>
      <c r="G53" s="1" t="str">
        <f>IF(J53="","",'初級(10級～)'!G58)</f>
        <v/>
      </c>
      <c r="H53" s="1" t="str">
        <f>IF(I53="不合格","",IF(J53="","",VLOOKUP(I53,計算!$U$3:$V$62,2,FALSE)))</f>
        <v/>
      </c>
      <c r="I53" s="49" t="str">
        <f>'初級(10級～)'!V58</f>
        <v/>
      </c>
      <c r="J53" s="1" t="str">
        <f>'初級(10級～)'!C58&amp;'初級(10級～)'!D58</f>
        <v/>
      </c>
      <c r="K53" s="31" t="s">
        <v>15</v>
      </c>
    </row>
    <row r="54" spans="1:11" x14ac:dyDescent="0.2">
      <c r="A54">
        <v>53</v>
      </c>
      <c r="B54" s="1" t="str">
        <f>IF('初級(10級～)'!B59="","",'初級(10級～)'!B59)</f>
        <v/>
      </c>
      <c r="C54" s="1" t="str">
        <f>IF(J54="","",'初級(10級～)'!C59)</f>
        <v/>
      </c>
      <c r="D54" s="1" t="str">
        <f>IF(J54="","",'初級(10級～)'!D59)</f>
        <v/>
      </c>
      <c r="E54" s="1" t="str">
        <f>IF(J54="","",'初級(10級～)'!E59)</f>
        <v/>
      </c>
      <c r="F54" s="1" t="str">
        <f>IF(J54="","",'初級(10級～)'!F59)</f>
        <v/>
      </c>
      <c r="G54" s="1" t="str">
        <f>IF(J54="","",'初級(10級～)'!G59)</f>
        <v/>
      </c>
      <c r="H54" s="1" t="str">
        <f>IF(I54="不合格","",IF(J54="","",VLOOKUP(I54,計算!$U$3:$V$62,2,FALSE)))</f>
        <v/>
      </c>
      <c r="I54" s="49" t="str">
        <f>'初級(10級～)'!V59</f>
        <v/>
      </c>
      <c r="J54" s="1" t="str">
        <f>'初級(10級～)'!C59&amp;'初級(10級～)'!D59</f>
        <v/>
      </c>
      <c r="K54" s="31" t="s">
        <v>15</v>
      </c>
    </row>
    <row r="55" spans="1:11" x14ac:dyDescent="0.2">
      <c r="A55">
        <v>54</v>
      </c>
      <c r="B55" s="1" t="str">
        <f>IF('初級(10級～)'!B60="","",'初級(10級～)'!B60)</f>
        <v/>
      </c>
      <c r="C55" s="1" t="str">
        <f>IF(J55="","",'初級(10級～)'!C60)</f>
        <v/>
      </c>
      <c r="D55" s="1" t="str">
        <f>IF(J55="","",'初級(10級～)'!D60)</f>
        <v/>
      </c>
      <c r="E55" s="1" t="str">
        <f>IF(J55="","",'初級(10級～)'!E60)</f>
        <v/>
      </c>
      <c r="F55" s="1" t="str">
        <f>IF(J55="","",'初級(10級～)'!F60)</f>
        <v/>
      </c>
      <c r="G55" s="1" t="str">
        <f>IF(J55="","",'初級(10級～)'!G60)</f>
        <v/>
      </c>
      <c r="H55" s="1" t="str">
        <f>IF(I55="不合格","",IF(J55="","",VLOOKUP(I55,計算!$U$3:$V$62,2,FALSE)))</f>
        <v/>
      </c>
      <c r="I55" s="49" t="str">
        <f>'初級(10級～)'!V60</f>
        <v/>
      </c>
      <c r="J55" s="1" t="str">
        <f>'初級(10級～)'!C60&amp;'初級(10級～)'!D60</f>
        <v/>
      </c>
      <c r="K55" s="31" t="s">
        <v>15</v>
      </c>
    </row>
    <row r="56" spans="1:11" x14ac:dyDescent="0.2">
      <c r="A56">
        <v>55</v>
      </c>
      <c r="B56" s="1" t="str">
        <f>IF('初級(10級～)'!B61="","",'初級(10級～)'!B61)</f>
        <v/>
      </c>
      <c r="C56" s="1" t="str">
        <f>IF(J56="","",'初級(10級～)'!C61)</f>
        <v/>
      </c>
      <c r="D56" s="1" t="str">
        <f>IF(J56="","",'初級(10級～)'!D61)</f>
        <v/>
      </c>
      <c r="E56" s="1" t="str">
        <f>IF(J56="","",'初級(10級～)'!E61)</f>
        <v/>
      </c>
      <c r="F56" s="1" t="str">
        <f>IF(J56="","",'初級(10級～)'!F61)</f>
        <v/>
      </c>
      <c r="G56" s="1" t="str">
        <f>IF(J56="","",'初級(10級～)'!G61)</f>
        <v/>
      </c>
      <c r="H56" s="1" t="str">
        <f>IF(I56="不合格","",IF(J56="","",VLOOKUP(I56,計算!$U$3:$V$62,2,FALSE)))</f>
        <v/>
      </c>
      <c r="I56" s="49" t="str">
        <f>'初級(10級～)'!V61</f>
        <v/>
      </c>
      <c r="J56" s="1" t="str">
        <f>'初級(10級～)'!C61&amp;'初級(10級～)'!D61</f>
        <v/>
      </c>
      <c r="K56" s="31" t="s">
        <v>15</v>
      </c>
    </row>
    <row r="57" spans="1:11" x14ac:dyDescent="0.2">
      <c r="A57">
        <v>56</v>
      </c>
      <c r="B57" s="1" t="str">
        <f>IF('初級(10級～)'!B62="","",'初級(10級～)'!B62)</f>
        <v/>
      </c>
      <c r="C57" s="1" t="str">
        <f>IF(J57="","",'初級(10級～)'!C62)</f>
        <v/>
      </c>
      <c r="D57" s="1" t="str">
        <f>IF(J57="","",'初級(10級～)'!D62)</f>
        <v/>
      </c>
      <c r="E57" s="1" t="str">
        <f>IF(J57="","",'初級(10級～)'!E62)</f>
        <v/>
      </c>
      <c r="F57" s="1" t="str">
        <f>IF(J57="","",'初級(10級～)'!F62)</f>
        <v/>
      </c>
      <c r="G57" s="1" t="str">
        <f>IF(J57="","",'初級(10級～)'!G62)</f>
        <v/>
      </c>
      <c r="H57" s="1" t="str">
        <f>IF(I57="不合格","",IF(J57="","",VLOOKUP(I57,計算!$U$3:$V$62,2,FALSE)))</f>
        <v/>
      </c>
      <c r="I57" s="49" t="str">
        <f>'初級(10級～)'!V62</f>
        <v/>
      </c>
      <c r="J57" s="1" t="str">
        <f>'初級(10級～)'!C62&amp;'初級(10級～)'!D62</f>
        <v/>
      </c>
      <c r="K57" s="31" t="s">
        <v>15</v>
      </c>
    </row>
    <row r="58" spans="1:11" x14ac:dyDescent="0.2">
      <c r="A58">
        <v>57</v>
      </c>
      <c r="B58" s="1" t="str">
        <f>IF('初級(10級～)'!B63="","",'初級(10級～)'!B63)</f>
        <v/>
      </c>
      <c r="C58" s="1" t="str">
        <f>IF(J58="","",'初級(10級～)'!C63)</f>
        <v/>
      </c>
      <c r="D58" s="1" t="str">
        <f>IF(J58="","",'初級(10級～)'!D63)</f>
        <v/>
      </c>
      <c r="E58" s="1" t="str">
        <f>IF(J58="","",'初級(10級～)'!E63)</f>
        <v/>
      </c>
      <c r="F58" s="1" t="str">
        <f>IF(J58="","",'初級(10級～)'!F63)</f>
        <v/>
      </c>
      <c r="G58" s="1" t="str">
        <f>IF(J58="","",'初級(10級～)'!G63)</f>
        <v/>
      </c>
      <c r="H58" s="1" t="str">
        <f>IF(I58="不合格","",IF(J58="","",VLOOKUP(I58,計算!$U$3:$V$62,2,FALSE)))</f>
        <v/>
      </c>
      <c r="I58" s="49" t="str">
        <f>'初級(10級～)'!V63</f>
        <v/>
      </c>
      <c r="J58" s="1" t="str">
        <f>'初級(10級～)'!C63&amp;'初級(10級～)'!D63</f>
        <v/>
      </c>
      <c r="K58" s="31" t="s">
        <v>15</v>
      </c>
    </row>
    <row r="59" spans="1:11" x14ac:dyDescent="0.2">
      <c r="A59">
        <v>58</v>
      </c>
      <c r="B59" s="1" t="str">
        <f>IF('初級(10級～)'!B64="","",'初級(10級～)'!B64)</f>
        <v/>
      </c>
      <c r="C59" s="1" t="str">
        <f>IF(J59="","",'初級(10級～)'!C64)</f>
        <v/>
      </c>
      <c r="D59" s="1" t="str">
        <f>IF(J59="","",'初級(10級～)'!D64)</f>
        <v/>
      </c>
      <c r="E59" s="1" t="str">
        <f>IF(J59="","",'初級(10級～)'!E64)</f>
        <v/>
      </c>
      <c r="F59" s="1" t="str">
        <f>IF(J59="","",'初級(10級～)'!F64)</f>
        <v/>
      </c>
      <c r="G59" s="1" t="str">
        <f>IF(J59="","",'初級(10級～)'!G64)</f>
        <v/>
      </c>
      <c r="H59" s="1" t="str">
        <f>IF(I59="不合格","",IF(J59="","",VLOOKUP(I59,計算!$U$3:$V$62,2,FALSE)))</f>
        <v/>
      </c>
      <c r="I59" s="49" t="str">
        <f>'初級(10級～)'!V64</f>
        <v/>
      </c>
      <c r="J59" s="1" t="str">
        <f>'初級(10級～)'!C64&amp;'初級(10級～)'!D64</f>
        <v/>
      </c>
      <c r="K59" s="31" t="s">
        <v>15</v>
      </c>
    </row>
    <row r="60" spans="1:11" x14ac:dyDescent="0.2">
      <c r="A60">
        <v>59</v>
      </c>
      <c r="B60" s="1" t="str">
        <f>IF('初級(10級～)'!B65="","",'初級(10級～)'!B65)</f>
        <v/>
      </c>
      <c r="C60" s="1" t="str">
        <f>IF(J60="","",'初級(10級～)'!C65)</f>
        <v/>
      </c>
      <c r="D60" s="1" t="str">
        <f>IF(J60="","",'初級(10級～)'!D65)</f>
        <v/>
      </c>
      <c r="E60" s="1" t="str">
        <f>IF(J60="","",'初級(10級～)'!E65)</f>
        <v/>
      </c>
      <c r="F60" s="1" t="str">
        <f>IF(J60="","",'初級(10級～)'!F65)</f>
        <v/>
      </c>
      <c r="G60" s="1" t="str">
        <f>IF(J60="","",'初級(10級～)'!G65)</f>
        <v/>
      </c>
      <c r="H60" s="1" t="str">
        <f>IF(I60="不合格","",IF(J60="","",VLOOKUP(I60,計算!$U$3:$V$62,2,FALSE)))</f>
        <v/>
      </c>
      <c r="I60" s="49" t="str">
        <f>'初級(10級～)'!V65</f>
        <v/>
      </c>
      <c r="J60" s="1" t="str">
        <f>'初級(10級～)'!C65&amp;'初級(10級～)'!D65</f>
        <v/>
      </c>
      <c r="K60" s="31" t="s">
        <v>15</v>
      </c>
    </row>
    <row r="61" spans="1:11" x14ac:dyDescent="0.2">
      <c r="A61">
        <v>60</v>
      </c>
      <c r="B61" s="1" t="str">
        <f>IF('初級(10級～)'!B66="","",'初級(10級～)'!B66)</f>
        <v/>
      </c>
      <c r="C61" s="1" t="str">
        <f>IF(J61="","",'初級(10級～)'!C66)</f>
        <v/>
      </c>
      <c r="D61" s="1" t="str">
        <f>IF(J61="","",'初級(10級～)'!D66)</f>
        <v/>
      </c>
      <c r="E61" s="1" t="str">
        <f>IF(J61="","",'初級(10級～)'!E66)</f>
        <v/>
      </c>
      <c r="F61" s="1" t="str">
        <f>IF(J61="","",'初級(10級～)'!F66)</f>
        <v/>
      </c>
      <c r="G61" s="1" t="str">
        <f>IF(J61="","",'初級(10級～)'!G66)</f>
        <v/>
      </c>
      <c r="H61" s="1" t="str">
        <f>IF(I61="不合格","",IF(J61="","",VLOOKUP(I61,計算!$U$3:$V$62,2,FALSE)))</f>
        <v/>
      </c>
      <c r="I61" s="49" t="str">
        <f>'初級(10級～)'!V66</f>
        <v/>
      </c>
      <c r="J61" s="1" t="str">
        <f>'初級(10級～)'!C66&amp;'初級(10級～)'!D66</f>
        <v/>
      </c>
      <c r="K61" s="31" t="s">
        <v>15</v>
      </c>
    </row>
    <row r="62" spans="1:11" x14ac:dyDescent="0.2">
      <c r="A62">
        <v>61</v>
      </c>
      <c r="B62" s="1" t="str">
        <f>IF('初級(10級～)'!B67="","",'初級(10級～)'!B67)</f>
        <v/>
      </c>
      <c r="C62" s="1" t="str">
        <f>IF(J62="","",'初級(10級～)'!C67)</f>
        <v/>
      </c>
      <c r="D62" s="1" t="str">
        <f>IF(J62="","",'初級(10級～)'!D67)</f>
        <v/>
      </c>
      <c r="E62" s="1" t="str">
        <f>IF(J62="","",'初級(10級～)'!E67)</f>
        <v/>
      </c>
      <c r="F62" s="1" t="str">
        <f>IF(J62="","",'初級(10級～)'!F67)</f>
        <v/>
      </c>
      <c r="G62" s="1" t="str">
        <f>IF(J62="","",'初級(10級～)'!G67)</f>
        <v/>
      </c>
      <c r="H62" s="1" t="str">
        <f>IF(I62="不合格","",IF(J62="","",VLOOKUP(I62,計算!$U$3:$V$62,2,FALSE)))</f>
        <v/>
      </c>
      <c r="I62" s="49" t="str">
        <f>'初級(10級～)'!V67</f>
        <v/>
      </c>
      <c r="J62" s="1" t="str">
        <f>'初級(10級～)'!C67&amp;'初級(10級～)'!D67</f>
        <v/>
      </c>
      <c r="K62" s="31" t="s">
        <v>15</v>
      </c>
    </row>
    <row r="63" spans="1:11" x14ac:dyDescent="0.2">
      <c r="A63">
        <v>62</v>
      </c>
      <c r="B63" s="1" t="str">
        <f>IF('初級(10級～)'!B68="","",'初級(10級～)'!B68)</f>
        <v/>
      </c>
      <c r="C63" s="1" t="str">
        <f>IF(J63="","",'初級(10級～)'!C68)</f>
        <v/>
      </c>
      <c r="D63" s="1" t="str">
        <f>IF(J63="","",'初級(10級～)'!D68)</f>
        <v/>
      </c>
      <c r="E63" s="1" t="str">
        <f>IF(J63="","",'初級(10級～)'!E68)</f>
        <v/>
      </c>
      <c r="F63" s="1" t="str">
        <f>IF(J63="","",'初級(10級～)'!F68)</f>
        <v/>
      </c>
      <c r="G63" s="1" t="str">
        <f>IF(J63="","",'初級(10級～)'!G68)</f>
        <v/>
      </c>
      <c r="H63" s="1" t="str">
        <f>IF(I63="不合格","",IF(J63="","",VLOOKUP(I63,計算!$U$3:$V$62,2,FALSE)))</f>
        <v/>
      </c>
      <c r="I63" s="49" t="str">
        <f>'初級(10級～)'!V68</f>
        <v/>
      </c>
      <c r="J63" s="1" t="str">
        <f>'初級(10級～)'!C68&amp;'初級(10級～)'!D68</f>
        <v/>
      </c>
      <c r="K63" s="31" t="s">
        <v>15</v>
      </c>
    </row>
    <row r="64" spans="1:11" x14ac:dyDescent="0.2">
      <c r="A64">
        <v>63</v>
      </c>
      <c r="B64" s="1" t="str">
        <f>IF('初級(10級～)'!B69="","",'初級(10級～)'!B69)</f>
        <v/>
      </c>
      <c r="C64" s="1" t="str">
        <f>IF(J64="","",'初級(10級～)'!C69)</f>
        <v/>
      </c>
      <c r="D64" s="1" t="str">
        <f>IF(J64="","",'初級(10級～)'!D69)</f>
        <v/>
      </c>
      <c r="E64" s="1" t="str">
        <f>IF(J64="","",'初級(10級～)'!E69)</f>
        <v/>
      </c>
      <c r="F64" s="1" t="str">
        <f>IF(J64="","",'初級(10級～)'!F69)</f>
        <v/>
      </c>
      <c r="G64" s="1" t="str">
        <f>IF(J64="","",'初級(10級～)'!G69)</f>
        <v/>
      </c>
      <c r="H64" s="1" t="str">
        <f>IF(I64="不合格","",IF(J64="","",VLOOKUP(I64,計算!$U$3:$V$62,2,FALSE)))</f>
        <v/>
      </c>
      <c r="I64" s="49" t="str">
        <f>'初級(10級～)'!V69</f>
        <v/>
      </c>
      <c r="J64" s="1" t="str">
        <f>'初級(10級～)'!C69&amp;'初級(10級～)'!D69</f>
        <v/>
      </c>
      <c r="K64" s="31" t="s">
        <v>15</v>
      </c>
    </row>
    <row r="65" spans="1:11" x14ac:dyDescent="0.2">
      <c r="A65">
        <v>64</v>
      </c>
      <c r="B65" s="1" t="str">
        <f>IF('初級(10級～)'!B70="","",'初級(10級～)'!B70)</f>
        <v/>
      </c>
      <c r="C65" s="1" t="str">
        <f>IF(J65="","",'初級(10級～)'!C70)</f>
        <v/>
      </c>
      <c r="D65" s="1" t="str">
        <f>IF(J65="","",'初級(10級～)'!D70)</f>
        <v/>
      </c>
      <c r="E65" s="1" t="str">
        <f>IF(J65="","",'初級(10級～)'!E70)</f>
        <v/>
      </c>
      <c r="F65" s="1" t="str">
        <f>IF(J65="","",'初級(10級～)'!F70)</f>
        <v/>
      </c>
      <c r="G65" s="1" t="str">
        <f>IF(J65="","",'初級(10級～)'!G70)</f>
        <v/>
      </c>
      <c r="H65" s="1" t="str">
        <f>IF(I65="不合格","",IF(J65="","",VLOOKUP(I65,計算!$U$3:$V$62,2,FALSE)))</f>
        <v/>
      </c>
      <c r="I65" s="49" t="str">
        <f>'初級(10級～)'!V70</f>
        <v/>
      </c>
      <c r="J65" s="1" t="str">
        <f>'初級(10級～)'!C70&amp;'初級(10級～)'!D70</f>
        <v/>
      </c>
      <c r="K65" s="31" t="s">
        <v>15</v>
      </c>
    </row>
    <row r="66" spans="1:11" x14ac:dyDescent="0.2">
      <c r="A66">
        <v>65</v>
      </c>
      <c r="B66" s="1" t="str">
        <f>IF('初級(10級～)'!B71="","",'初級(10級～)'!B71)</f>
        <v/>
      </c>
      <c r="C66" s="1" t="str">
        <f>IF(J66="","",'初級(10級～)'!C71)</f>
        <v/>
      </c>
      <c r="D66" s="1" t="str">
        <f>IF(J66="","",'初級(10級～)'!D71)</f>
        <v/>
      </c>
      <c r="E66" s="1" t="str">
        <f>IF(J66="","",'初級(10級～)'!E71)</f>
        <v/>
      </c>
      <c r="F66" s="1" t="str">
        <f>IF(J66="","",'初級(10級～)'!F71)</f>
        <v/>
      </c>
      <c r="G66" s="1" t="str">
        <f>IF(J66="","",'初級(10級～)'!G71)</f>
        <v/>
      </c>
      <c r="H66" s="1" t="str">
        <f>IF(I66="不合格","",IF(J66="","",VLOOKUP(I66,計算!$U$3:$V$62,2,FALSE)))</f>
        <v/>
      </c>
      <c r="I66" s="49" t="str">
        <f>'初級(10級～)'!V71</f>
        <v/>
      </c>
      <c r="J66" s="1" t="str">
        <f>'初級(10級～)'!C71&amp;'初級(10級～)'!D71</f>
        <v/>
      </c>
      <c r="K66" s="31" t="s">
        <v>15</v>
      </c>
    </row>
    <row r="67" spans="1:11" x14ac:dyDescent="0.2">
      <c r="A67">
        <v>66</v>
      </c>
      <c r="B67" s="1" t="str">
        <f>IF('初級(10級～)'!B72="","",'初級(10級～)'!B72)</f>
        <v/>
      </c>
      <c r="C67" s="1" t="str">
        <f>IF(J67="","",'初級(10級～)'!C72)</f>
        <v/>
      </c>
      <c r="D67" s="1" t="str">
        <f>IF(J67="","",'初級(10級～)'!D72)</f>
        <v/>
      </c>
      <c r="E67" s="1" t="str">
        <f>IF(J67="","",'初級(10級～)'!E72)</f>
        <v/>
      </c>
      <c r="F67" s="1" t="str">
        <f>IF(J67="","",'初級(10級～)'!F72)</f>
        <v/>
      </c>
      <c r="G67" s="1" t="str">
        <f>IF(J67="","",'初級(10級～)'!G72)</f>
        <v/>
      </c>
      <c r="H67" s="1" t="str">
        <f>IF(I67="不合格","",IF(J67="","",VLOOKUP(I67,計算!$U$3:$V$62,2,FALSE)))</f>
        <v/>
      </c>
      <c r="I67" s="49" t="str">
        <f>'初級(10級～)'!V72</f>
        <v/>
      </c>
      <c r="J67" s="1" t="str">
        <f>'初級(10級～)'!C72&amp;'初級(10級～)'!D72</f>
        <v/>
      </c>
      <c r="K67" s="31" t="s">
        <v>15</v>
      </c>
    </row>
    <row r="68" spans="1:11" x14ac:dyDescent="0.2">
      <c r="A68">
        <v>67</v>
      </c>
      <c r="B68" s="1" t="str">
        <f>IF('初級(10級～)'!B73="","",'初級(10級～)'!B73)</f>
        <v/>
      </c>
      <c r="C68" s="1" t="str">
        <f>IF(J68="","",'初級(10級～)'!C73)</f>
        <v/>
      </c>
      <c r="D68" s="1" t="str">
        <f>IF(J68="","",'初級(10級～)'!D73)</f>
        <v/>
      </c>
      <c r="E68" s="1" t="str">
        <f>IF(J68="","",'初級(10級～)'!E73)</f>
        <v/>
      </c>
      <c r="F68" s="1" t="str">
        <f>IF(J68="","",'初級(10級～)'!F73)</f>
        <v/>
      </c>
      <c r="G68" s="1" t="str">
        <f>IF(J68="","",'初級(10級～)'!G73)</f>
        <v/>
      </c>
      <c r="H68" s="1" t="str">
        <f>IF(I68="不合格","",IF(J68="","",VLOOKUP(I68,計算!$U$3:$V$62,2,FALSE)))</f>
        <v/>
      </c>
      <c r="I68" s="49" t="str">
        <f>'初級(10級～)'!V73</f>
        <v/>
      </c>
      <c r="J68" s="1" t="str">
        <f>'初級(10級～)'!C73&amp;'初級(10級～)'!D73</f>
        <v/>
      </c>
      <c r="K68" s="31" t="s">
        <v>15</v>
      </c>
    </row>
    <row r="69" spans="1:11" x14ac:dyDescent="0.2">
      <c r="A69">
        <v>68</v>
      </c>
      <c r="B69" s="1" t="str">
        <f>IF('初級(10級～)'!B74="","",'初級(10級～)'!B74)</f>
        <v/>
      </c>
      <c r="C69" s="1" t="str">
        <f>IF(J69="","",'初級(10級～)'!C74)</f>
        <v/>
      </c>
      <c r="D69" s="1" t="str">
        <f>IF(J69="","",'初級(10級～)'!D74)</f>
        <v/>
      </c>
      <c r="E69" s="1" t="str">
        <f>IF(J69="","",'初級(10級～)'!E74)</f>
        <v/>
      </c>
      <c r="F69" s="1" t="str">
        <f>IF(J69="","",'初級(10級～)'!F74)</f>
        <v/>
      </c>
      <c r="G69" s="1" t="str">
        <f>IF(J69="","",'初級(10級～)'!G74)</f>
        <v/>
      </c>
      <c r="H69" s="1" t="str">
        <f>IF(I69="不合格","",IF(J69="","",VLOOKUP(I69,計算!$U$3:$V$62,2,FALSE)))</f>
        <v/>
      </c>
      <c r="I69" s="49" t="str">
        <f>'初級(10級～)'!V74</f>
        <v/>
      </c>
      <c r="J69" s="1" t="str">
        <f>'初級(10級～)'!C74&amp;'初級(10級～)'!D74</f>
        <v/>
      </c>
      <c r="K69" s="31" t="s">
        <v>15</v>
      </c>
    </row>
    <row r="70" spans="1:11" x14ac:dyDescent="0.2">
      <c r="A70">
        <v>69</v>
      </c>
      <c r="B70" s="1" t="str">
        <f>IF('初級(10級～)'!B75="","",'初級(10級～)'!B75)</f>
        <v/>
      </c>
      <c r="C70" s="1" t="str">
        <f>IF(J70="","",'初級(10級～)'!C75)</f>
        <v/>
      </c>
      <c r="D70" s="1" t="str">
        <f>IF(J70="","",'初級(10級～)'!D75)</f>
        <v/>
      </c>
      <c r="E70" s="1" t="str">
        <f>IF(J70="","",'初級(10級～)'!E75)</f>
        <v/>
      </c>
      <c r="F70" s="1" t="str">
        <f>IF(J70="","",'初級(10級～)'!F75)</f>
        <v/>
      </c>
      <c r="G70" s="1" t="str">
        <f>IF(J70="","",'初級(10級～)'!G75)</f>
        <v/>
      </c>
      <c r="H70" s="1" t="str">
        <f>IF(I70="不合格","",IF(J70="","",VLOOKUP(I70,計算!$U$3:$V$62,2,FALSE)))</f>
        <v/>
      </c>
      <c r="I70" s="49" t="str">
        <f>'初級(10級～)'!V75</f>
        <v/>
      </c>
      <c r="J70" s="1" t="str">
        <f>'初級(10級～)'!C75&amp;'初級(10級～)'!D75</f>
        <v/>
      </c>
      <c r="K70" s="31" t="s">
        <v>15</v>
      </c>
    </row>
    <row r="71" spans="1:11" x14ac:dyDescent="0.2">
      <c r="A71">
        <v>70</v>
      </c>
      <c r="B71" s="1" t="str">
        <f>IF('初級(10級～)'!B76="","",'初級(10級～)'!B76)</f>
        <v/>
      </c>
      <c r="C71" s="1" t="str">
        <f>IF(J71="","",'初級(10級～)'!C76)</f>
        <v/>
      </c>
      <c r="D71" s="1" t="str">
        <f>IF(J71="","",'初級(10級～)'!D76)</f>
        <v/>
      </c>
      <c r="E71" s="1" t="str">
        <f>IF(J71="","",'初級(10級～)'!E76)</f>
        <v/>
      </c>
      <c r="F71" s="1" t="str">
        <f>IF(J71="","",'初級(10級～)'!F76)</f>
        <v/>
      </c>
      <c r="G71" s="1" t="str">
        <f>IF(J71="","",'初級(10級～)'!G76)</f>
        <v/>
      </c>
      <c r="H71" s="1" t="str">
        <f>IF(I71="不合格","",IF(J71="","",VLOOKUP(I71,計算!$U$3:$V$62,2,FALSE)))</f>
        <v/>
      </c>
      <c r="I71" s="49" t="str">
        <f>'初級(10級～)'!V76</f>
        <v/>
      </c>
      <c r="J71" s="1" t="str">
        <f>'初級(10級～)'!C76&amp;'初級(10級～)'!D76</f>
        <v/>
      </c>
      <c r="K71" s="31" t="s">
        <v>15</v>
      </c>
    </row>
    <row r="72" spans="1:11" x14ac:dyDescent="0.2">
      <c r="A72">
        <v>71</v>
      </c>
      <c r="B72" s="1" t="str">
        <f>IF('初級(10級～)'!B77="","",'初級(10級～)'!B77)</f>
        <v/>
      </c>
      <c r="C72" s="1" t="str">
        <f>IF(J72="","",'初級(10級～)'!C77)</f>
        <v/>
      </c>
      <c r="D72" s="1" t="str">
        <f>IF(J72="","",'初級(10級～)'!D77)</f>
        <v/>
      </c>
      <c r="E72" s="1" t="str">
        <f>IF(J72="","",'初級(10級～)'!E77)</f>
        <v/>
      </c>
      <c r="F72" s="1" t="str">
        <f>IF(J72="","",'初級(10級～)'!F77)</f>
        <v/>
      </c>
      <c r="G72" s="1" t="str">
        <f>IF(J72="","",'初級(10級～)'!G77)</f>
        <v/>
      </c>
      <c r="H72" s="1" t="str">
        <f>IF(I72="不合格","",IF(J72="","",VLOOKUP(I72,計算!$U$3:$V$62,2,FALSE)))</f>
        <v/>
      </c>
      <c r="I72" s="49" t="str">
        <f>'初級(10級～)'!V77</f>
        <v/>
      </c>
      <c r="J72" s="1" t="str">
        <f>'初級(10級～)'!C77&amp;'初級(10級～)'!D77</f>
        <v/>
      </c>
      <c r="K72" s="31" t="s">
        <v>15</v>
      </c>
    </row>
    <row r="73" spans="1:11" x14ac:dyDescent="0.2">
      <c r="A73">
        <v>72</v>
      </c>
      <c r="B73" s="1" t="str">
        <f>IF('初級(10級～)'!B78="","",'初級(10級～)'!B78)</f>
        <v/>
      </c>
      <c r="C73" s="1" t="str">
        <f>IF(J73="","",'初級(10級～)'!C78)</f>
        <v/>
      </c>
      <c r="D73" s="1" t="str">
        <f>IF(J73="","",'初級(10級～)'!D78)</f>
        <v/>
      </c>
      <c r="E73" s="1" t="str">
        <f>IF(J73="","",'初級(10級～)'!E78)</f>
        <v/>
      </c>
      <c r="F73" s="1" t="str">
        <f>IF(J73="","",'初級(10級～)'!F78)</f>
        <v/>
      </c>
      <c r="G73" s="1" t="str">
        <f>IF(J73="","",'初級(10級～)'!G78)</f>
        <v/>
      </c>
      <c r="H73" s="1" t="str">
        <f>IF(I73="不合格","",IF(J73="","",VLOOKUP(I73,計算!$U$3:$V$62,2,FALSE)))</f>
        <v/>
      </c>
      <c r="I73" s="49" t="str">
        <f>'初級(10級～)'!V78</f>
        <v/>
      </c>
      <c r="J73" s="1" t="str">
        <f>'初級(10級～)'!C78&amp;'初級(10級～)'!D78</f>
        <v/>
      </c>
      <c r="K73" s="31" t="s">
        <v>15</v>
      </c>
    </row>
    <row r="74" spans="1:11" x14ac:dyDescent="0.2">
      <c r="A74">
        <v>73</v>
      </c>
      <c r="B74" s="1" t="str">
        <f>IF('初級(10級～)'!B79="","",'初級(10級～)'!B79)</f>
        <v/>
      </c>
      <c r="C74" s="1" t="str">
        <f>IF(J74="","",'初級(10級～)'!C79)</f>
        <v/>
      </c>
      <c r="D74" s="1" t="str">
        <f>IF(J74="","",'初級(10級～)'!D79)</f>
        <v/>
      </c>
      <c r="E74" s="1" t="str">
        <f>IF(J74="","",'初級(10級～)'!E79)</f>
        <v/>
      </c>
      <c r="F74" s="1" t="str">
        <f>IF(J74="","",'初級(10級～)'!F79)</f>
        <v/>
      </c>
      <c r="G74" s="1" t="str">
        <f>IF(J74="","",'初級(10級～)'!G79)</f>
        <v/>
      </c>
      <c r="H74" s="1" t="str">
        <f>IF(I74="不合格","",IF(J74="","",VLOOKUP(I74,計算!$U$3:$V$62,2,FALSE)))</f>
        <v/>
      </c>
      <c r="I74" s="49" t="str">
        <f>'初級(10級～)'!V79</f>
        <v/>
      </c>
      <c r="J74" s="1" t="str">
        <f>'初級(10級～)'!C79&amp;'初級(10級～)'!D79</f>
        <v/>
      </c>
      <c r="K74" s="31" t="s">
        <v>15</v>
      </c>
    </row>
    <row r="75" spans="1:11" x14ac:dyDescent="0.2">
      <c r="A75">
        <v>74</v>
      </c>
      <c r="B75" s="1" t="str">
        <f>IF('初級(10級～)'!B80="","",'初級(10級～)'!B80)</f>
        <v/>
      </c>
      <c r="C75" s="1" t="str">
        <f>IF(J75="","",'初級(10級～)'!C80)</f>
        <v/>
      </c>
      <c r="D75" s="1" t="str">
        <f>IF(J75="","",'初級(10級～)'!D80)</f>
        <v/>
      </c>
      <c r="E75" s="1" t="str">
        <f>IF(J75="","",'初級(10級～)'!E80)</f>
        <v/>
      </c>
      <c r="F75" s="1" t="str">
        <f>IF(J75="","",'初級(10級～)'!F80)</f>
        <v/>
      </c>
      <c r="G75" s="1" t="str">
        <f>IF(J75="","",'初級(10級～)'!G80)</f>
        <v/>
      </c>
      <c r="H75" s="1" t="str">
        <f>IF(I75="不合格","",IF(J75="","",VLOOKUP(I75,計算!$U$3:$V$62,2,FALSE)))</f>
        <v/>
      </c>
      <c r="I75" s="49" t="str">
        <f>'初級(10級～)'!V80</f>
        <v/>
      </c>
      <c r="J75" s="1" t="str">
        <f>'初級(10級～)'!C80&amp;'初級(10級～)'!D80</f>
        <v/>
      </c>
      <c r="K75" s="31" t="s">
        <v>15</v>
      </c>
    </row>
    <row r="76" spans="1:11" x14ac:dyDescent="0.2">
      <c r="A76">
        <v>75</v>
      </c>
      <c r="B76" s="1" t="str">
        <f>IF('初級(10級～)'!B81="","",'初級(10級～)'!B81)</f>
        <v/>
      </c>
      <c r="C76" s="1" t="str">
        <f>IF(J76="","",'初級(10級～)'!C81)</f>
        <v/>
      </c>
      <c r="D76" s="1" t="str">
        <f>IF(J76="","",'初級(10級～)'!D81)</f>
        <v/>
      </c>
      <c r="E76" s="1" t="str">
        <f>IF(J76="","",'初級(10級～)'!E81)</f>
        <v/>
      </c>
      <c r="F76" s="1" t="str">
        <f>IF(J76="","",'初級(10級～)'!F81)</f>
        <v/>
      </c>
      <c r="G76" s="1" t="str">
        <f>IF(J76="","",'初級(10級～)'!G81)</f>
        <v/>
      </c>
      <c r="H76" s="1" t="str">
        <f>IF(I76="不合格","",IF(J76="","",VLOOKUP(I76,計算!$U$3:$V$62,2,FALSE)))</f>
        <v/>
      </c>
      <c r="I76" s="49" t="str">
        <f>'初級(10級～)'!V81</f>
        <v/>
      </c>
      <c r="J76" s="1" t="str">
        <f>'初級(10級～)'!C81&amp;'初級(10級～)'!D81</f>
        <v/>
      </c>
      <c r="K76" s="31" t="s">
        <v>15</v>
      </c>
    </row>
    <row r="77" spans="1:11" x14ac:dyDescent="0.2">
      <c r="A77">
        <v>76</v>
      </c>
      <c r="B77" s="1" t="str">
        <f>IF('初級(10級～)'!B82="","",'初級(10級～)'!B82)</f>
        <v/>
      </c>
      <c r="C77" s="1" t="str">
        <f>IF(J77="","",'初級(10級～)'!C82)</f>
        <v/>
      </c>
      <c r="D77" s="1" t="str">
        <f>IF(J77="","",'初級(10級～)'!D82)</f>
        <v/>
      </c>
      <c r="E77" s="1" t="str">
        <f>IF(J77="","",'初級(10級～)'!E82)</f>
        <v/>
      </c>
      <c r="F77" s="1" t="str">
        <f>IF(J77="","",'初級(10級～)'!F82)</f>
        <v/>
      </c>
      <c r="G77" s="1" t="str">
        <f>IF(J77="","",'初級(10級～)'!G82)</f>
        <v/>
      </c>
      <c r="H77" s="1" t="str">
        <f>IF(I77="不合格","",IF(J77="","",VLOOKUP(I77,計算!$U$3:$V$62,2,FALSE)))</f>
        <v/>
      </c>
      <c r="I77" s="49" t="str">
        <f>'初級(10級～)'!V82</f>
        <v/>
      </c>
      <c r="J77" s="1" t="str">
        <f>'初級(10級～)'!C82&amp;'初級(10級～)'!D82</f>
        <v/>
      </c>
      <c r="K77" s="31" t="s">
        <v>15</v>
      </c>
    </row>
    <row r="78" spans="1:11" x14ac:dyDescent="0.2">
      <c r="A78">
        <v>77</v>
      </c>
      <c r="B78" s="1" t="str">
        <f>IF('初級(10級～)'!B83="","",'初級(10級～)'!B83)</f>
        <v/>
      </c>
      <c r="C78" s="1" t="str">
        <f>IF(J78="","",'初級(10級～)'!C83)</f>
        <v/>
      </c>
      <c r="D78" s="1" t="str">
        <f>IF(J78="","",'初級(10級～)'!D83)</f>
        <v/>
      </c>
      <c r="E78" s="1" t="str">
        <f>IF(J78="","",'初級(10級～)'!E83)</f>
        <v/>
      </c>
      <c r="F78" s="1" t="str">
        <f>IF(J78="","",'初級(10級～)'!F83)</f>
        <v/>
      </c>
      <c r="G78" s="1" t="str">
        <f>IF(J78="","",'初級(10級～)'!G83)</f>
        <v/>
      </c>
      <c r="H78" s="1" t="str">
        <f>IF(I78="不合格","",IF(J78="","",VLOOKUP(I78,計算!$U$3:$V$62,2,FALSE)))</f>
        <v/>
      </c>
      <c r="I78" s="49" t="str">
        <f>'初級(10級～)'!V83</f>
        <v/>
      </c>
      <c r="J78" s="1" t="str">
        <f>'初級(10級～)'!C83&amp;'初級(10級～)'!D83</f>
        <v/>
      </c>
      <c r="K78" s="31" t="s">
        <v>15</v>
      </c>
    </row>
    <row r="79" spans="1:11" x14ac:dyDescent="0.2">
      <c r="A79">
        <v>78</v>
      </c>
      <c r="B79" s="1" t="str">
        <f>IF('初級(10級～)'!B84="","",'初級(10級～)'!B84)</f>
        <v/>
      </c>
      <c r="C79" s="1" t="str">
        <f>IF(J79="","",'初級(10級～)'!C84)</f>
        <v/>
      </c>
      <c r="D79" s="1" t="str">
        <f>IF(J79="","",'初級(10級～)'!D84)</f>
        <v/>
      </c>
      <c r="E79" s="1" t="str">
        <f>IF(J79="","",'初級(10級～)'!E84)</f>
        <v/>
      </c>
      <c r="F79" s="1" t="str">
        <f>IF(J79="","",'初級(10級～)'!F84)</f>
        <v/>
      </c>
      <c r="G79" s="1" t="str">
        <f>IF(J79="","",'初級(10級～)'!G84)</f>
        <v/>
      </c>
      <c r="H79" s="1" t="str">
        <f>IF(I79="不合格","",IF(J79="","",VLOOKUP(I79,計算!$U$3:$V$62,2,FALSE)))</f>
        <v/>
      </c>
      <c r="I79" s="49" t="str">
        <f>'初級(10級～)'!V84</f>
        <v/>
      </c>
      <c r="J79" s="1" t="str">
        <f>'初級(10級～)'!C84&amp;'初級(10級～)'!D84</f>
        <v/>
      </c>
      <c r="K79" s="31" t="s">
        <v>15</v>
      </c>
    </row>
    <row r="80" spans="1:11" x14ac:dyDescent="0.2">
      <c r="A80">
        <v>79</v>
      </c>
      <c r="B80" s="1" t="str">
        <f>IF('初級(10級～)'!B85="","",'初級(10級～)'!B85)</f>
        <v/>
      </c>
      <c r="C80" s="1" t="str">
        <f>IF(J80="","",'初級(10級～)'!C85)</f>
        <v/>
      </c>
      <c r="D80" s="1" t="str">
        <f>IF(J80="","",'初級(10級～)'!D85)</f>
        <v/>
      </c>
      <c r="E80" s="1" t="str">
        <f>IF(J80="","",'初級(10級～)'!E85)</f>
        <v/>
      </c>
      <c r="F80" s="1" t="str">
        <f>IF(J80="","",'初級(10級～)'!F85)</f>
        <v/>
      </c>
      <c r="G80" s="1" t="str">
        <f>IF(J80="","",'初級(10級～)'!G85)</f>
        <v/>
      </c>
      <c r="H80" s="1" t="str">
        <f>IF(I80="不合格","",IF(J80="","",VLOOKUP(I80,計算!$U$3:$V$62,2,FALSE)))</f>
        <v/>
      </c>
      <c r="I80" s="49" t="str">
        <f>'初級(10級～)'!V85</f>
        <v/>
      </c>
      <c r="J80" s="1" t="str">
        <f>'初級(10級～)'!C85&amp;'初級(10級～)'!D85</f>
        <v/>
      </c>
      <c r="K80" s="31" t="s">
        <v>15</v>
      </c>
    </row>
    <row r="81" spans="1:11" x14ac:dyDescent="0.2">
      <c r="A81">
        <v>80</v>
      </c>
      <c r="B81" s="1" t="str">
        <f>IF('初級(10級～)'!B86="","",'初級(10級～)'!B86)</f>
        <v/>
      </c>
      <c r="C81" s="1" t="str">
        <f>IF(J81="","",'初級(10級～)'!C86)</f>
        <v/>
      </c>
      <c r="D81" s="1" t="str">
        <f>IF(J81="","",'初級(10級～)'!D86)</f>
        <v/>
      </c>
      <c r="E81" s="1" t="str">
        <f>IF(J81="","",'初級(10級～)'!E86)</f>
        <v/>
      </c>
      <c r="F81" s="1" t="str">
        <f>IF(J81="","",'初級(10級～)'!F86)</f>
        <v/>
      </c>
      <c r="G81" s="1" t="str">
        <f>IF(J81="","",'初級(10級～)'!G86)</f>
        <v/>
      </c>
      <c r="H81" s="1" t="str">
        <f>IF(I81="不合格","",IF(J81="","",VLOOKUP(I81,計算!$U$3:$V$62,2,FALSE)))</f>
        <v/>
      </c>
      <c r="I81" s="49" t="str">
        <f>'初級(10級～)'!V86</f>
        <v/>
      </c>
      <c r="J81" s="1" t="str">
        <f>'初級(10級～)'!C86&amp;'初級(10級～)'!D86</f>
        <v/>
      </c>
      <c r="K81" s="31" t="s">
        <v>15</v>
      </c>
    </row>
    <row r="82" spans="1:11" x14ac:dyDescent="0.2">
      <c r="A82">
        <v>81</v>
      </c>
      <c r="B82" s="1" t="str">
        <f>IF('初級(10級～)'!B87="","",'初級(10級～)'!B87)</f>
        <v/>
      </c>
      <c r="C82" s="1" t="str">
        <f>IF(J82="","",'初級(10級～)'!C87)</f>
        <v/>
      </c>
      <c r="D82" s="1" t="str">
        <f>IF(J82="","",'初級(10級～)'!D87)</f>
        <v/>
      </c>
      <c r="E82" s="1" t="str">
        <f>IF(J82="","",'初級(10級～)'!E87)</f>
        <v/>
      </c>
      <c r="F82" s="1" t="str">
        <f>IF(J82="","",'初級(10級～)'!F87)</f>
        <v/>
      </c>
      <c r="G82" s="1" t="str">
        <f>IF(J82="","",'初級(10級～)'!G87)</f>
        <v/>
      </c>
      <c r="H82" s="1" t="str">
        <f>IF(I82="不合格","",IF(J82="","",VLOOKUP(I82,計算!$U$3:$V$62,2,FALSE)))</f>
        <v/>
      </c>
      <c r="I82" s="49" t="str">
        <f>'初級(10級～)'!V87</f>
        <v/>
      </c>
      <c r="J82" s="1" t="str">
        <f>'初級(10級～)'!C87&amp;'初級(10級～)'!D87</f>
        <v/>
      </c>
      <c r="K82" s="31" t="s">
        <v>15</v>
      </c>
    </row>
    <row r="83" spans="1:11" x14ac:dyDescent="0.2">
      <c r="A83">
        <v>82</v>
      </c>
      <c r="B83" s="1" t="str">
        <f>IF('初級(10級～)'!B88="","",'初級(10級～)'!B88)</f>
        <v/>
      </c>
      <c r="C83" s="1" t="str">
        <f>IF(J83="","",'初級(10級～)'!C88)</f>
        <v/>
      </c>
      <c r="D83" s="1" t="str">
        <f>IF(J83="","",'初級(10級～)'!D88)</f>
        <v/>
      </c>
      <c r="E83" s="1" t="str">
        <f>IF(J83="","",'初級(10級～)'!E88)</f>
        <v/>
      </c>
      <c r="F83" s="1" t="str">
        <f>IF(J83="","",'初級(10級～)'!F88)</f>
        <v/>
      </c>
      <c r="G83" s="1" t="str">
        <f>IF(J83="","",'初級(10級～)'!G88)</f>
        <v/>
      </c>
      <c r="H83" s="1" t="str">
        <f>IF(I83="不合格","",IF(J83="","",VLOOKUP(I83,計算!$U$3:$V$62,2,FALSE)))</f>
        <v/>
      </c>
      <c r="I83" s="49" t="str">
        <f>'初級(10級～)'!V88</f>
        <v/>
      </c>
      <c r="J83" s="1" t="str">
        <f>'初級(10級～)'!C88&amp;'初級(10級～)'!D88</f>
        <v/>
      </c>
      <c r="K83" s="31" t="s">
        <v>15</v>
      </c>
    </row>
    <row r="84" spans="1:11" x14ac:dyDescent="0.2">
      <c r="A84">
        <v>83</v>
      </c>
      <c r="B84" s="1" t="str">
        <f>IF('初級(10級～)'!B89="","",'初級(10級～)'!B89)</f>
        <v/>
      </c>
      <c r="C84" s="1" t="str">
        <f>IF(J84="","",'初級(10級～)'!C89)</f>
        <v/>
      </c>
      <c r="D84" s="1" t="str">
        <f>IF(J84="","",'初級(10級～)'!D89)</f>
        <v/>
      </c>
      <c r="E84" s="1" t="str">
        <f>IF(J84="","",'初級(10級～)'!E89)</f>
        <v/>
      </c>
      <c r="F84" s="1" t="str">
        <f>IF(J84="","",'初級(10級～)'!F89)</f>
        <v/>
      </c>
      <c r="G84" s="1" t="str">
        <f>IF(J84="","",'初級(10級～)'!G89)</f>
        <v/>
      </c>
      <c r="H84" s="1" t="str">
        <f>IF(I84="不合格","",IF(J84="","",VLOOKUP(I84,計算!$U$3:$V$62,2,FALSE)))</f>
        <v/>
      </c>
      <c r="I84" s="49" t="str">
        <f>'初級(10級～)'!V89</f>
        <v/>
      </c>
      <c r="J84" s="1" t="str">
        <f>'初級(10級～)'!C89&amp;'初級(10級～)'!D89</f>
        <v/>
      </c>
      <c r="K84" s="31" t="s">
        <v>15</v>
      </c>
    </row>
    <row r="85" spans="1:11" x14ac:dyDescent="0.2">
      <c r="A85">
        <v>84</v>
      </c>
      <c r="B85" s="1" t="str">
        <f>IF('初級(10級～)'!B90="","",'初級(10級～)'!B90)</f>
        <v/>
      </c>
      <c r="C85" s="1" t="str">
        <f>IF(J85="","",'初級(10級～)'!C90)</f>
        <v/>
      </c>
      <c r="D85" s="1" t="str">
        <f>IF(J85="","",'初級(10級～)'!D90)</f>
        <v/>
      </c>
      <c r="E85" s="1" t="str">
        <f>IF(J85="","",'初級(10級～)'!E90)</f>
        <v/>
      </c>
      <c r="F85" s="1" t="str">
        <f>IF(J85="","",'初級(10級～)'!F90)</f>
        <v/>
      </c>
      <c r="G85" s="1" t="str">
        <f>IF(J85="","",'初級(10級～)'!G90)</f>
        <v/>
      </c>
      <c r="H85" s="1" t="str">
        <f>IF(I85="不合格","",IF(J85="","",VLOOKUP(I85,計算!$U$3:$V$62,2,FALSE)))</f>
        <v/>
      </c>
      <c r="I85" s="49" t="str">
        <f>'初級(10級～)'!V90</f>
        <v/>
      </c>
      <c r="J85" s="1" t="str">
        <f>'初級(10級～)'!C90&amp;'初級(10級～)'!D90</f>
        <v/>
      </c>
      <c r="K85" s="31" t="s">
        <v>15</v>
      </c>
    </row>
    <row r="86" spans="1:11" x14ac:dyDescent="0.2">
      <c r="A86">
        <v>85</v>
      </c>
      <c r="B86" s="1" t="str">
        <f>IF('初級(10級～)'!B91="","",'初級(10級～)'!B91)</f>
        <v/>
      </c>
      <c r="C86" s="1" t="str">
        <f>IF(J86="","",'初級(10級～)'!C91)</f>
        <v/>
      </c>
      <c r="D86" s="1" t="str">
        <f>IF(J86="","",'初級(10級～)'!D91)</f>
        <v/>
      </c>
      <c r="E86" s="1" t="str">
        <f>IF(J86="","",'初級(10級～)'!E91)</f>
        <v/>
      </c>
      <c r="F86" s="1" t="str">
        <f>IF(J86="","",'初級(10級～)'!F91)</f>
        <v/>
      </c>
      <c r="G86" s="1" t="str">
        <f>IF(J86="","",'初級(10級～)'!G91)</f>
        <v/>
      </c>
      <c r="H86" s="1" t="str">
        <f>IF(I86="不合格","",IF(J86="","",VLOOKUP(I86,計算!$U$3:$V$62,2,FALSE)))</f>
        <v/>
      </c>
      <c r="I86" s="49" t="str">
        <f>'初級(10級～)'!V91</f>
        <v/>
      </c>
      <c r="J86" s="1" t="str">
        <f>'初級(10級～)'!C91&amp;'初級(10級～)'!D91</f>
        <v/>
      </c>
      <c r="K86" s="31" t="s">
        <v>15</v>
      </c>
    </row>
    <row r="87" spans="1:11" x14ac:dyDescent="0.2">
      <c r="A87">
        <v>86</v>
      </c>
      <c r="B87" s="1" t="str">
        <f>IF('初級(10級～)'!B92="","",'初級(10級～)'!B92)</f>
        <v/>
      </c>
      <c r="C87" s="1" t="str">
        <f>IF(J87="","",'初級(10級～)'!C92)</f>
        <v/>
      </c>
      <c r="D87" s="1" t="str">
        <f>IF(J87="","",'初級(10級～)'!D92)</f>
        <v/>
      </c>
      <c r="E87" s="1" t="str">
        <f>IF(J87="","",'初級(10級～)'!E92)</f>
        <v/>
      </c>
      <c r="F87" s="1" t="str">
        <f>IF(J87="","",'初級(10級～)'!F92)</f>
        <v/>
      </c>
      <c r="G87" s="1" t="str">
        <f>IF(J87="","",'初級(10級～)'!G92)</f>
        <v/>
      </c>
      <c r="H87" s="1" t="str">
        <f>IF(I87="不合格","",IF(J87="","",VLOOKUP(I87,計算!$U$3:$V$62,2,FALSE)))</f>
        <v/>
      </c>
      <c r="I87" s="49" t="str">
        <f>'初級(10級～)'!V92</f>
        <v/>
      </c>
      <c r="J87" s="1" t="str">
        <f>'初級(10級～)'!C92&amp;'初級(10級～)'!D92</f>
        <v/>
      </c>
      <c r="K87" s="31" t="s">
        <v>15</v>
      </c>
    </row>
    <row r="88" spans="1:11" x14ac:dyDescent="0.2">
      <c r="A88">
        <v>87</v>
      </c>
      <c r="B88" s="1" t="str">
        <f>IF('初級(10級～)'!B93="","",'初級(10級～)'!B93)</f>
        <v/>
      </c>
      <c r="C88" s="1" t="str">
        <f>IF(J88="","",'初級(10級～)'!C93)</f>
        <v/>
      </c>
      <c r="D88" s="1" t="str">
        <f>IF(J88="","",'初級(10級～)'!D93)</f>
        <v/>
      </c>
      <c r="E88" s="1" t="str">
        <f>IF(J88="","",'初級(10級～)'!E93)</f>
        <v/>
      </c>
      <c r="F88" s="1" t="str">
        <f>IF(J88="","",'初級(10級～)'!F93)</f>
        <v/>
      </c>
      <c r="G88" s="1" t="str">
        <f>IF(J88="","",'初級(10級～)'!G93)</f>
        <v/>
      </c>
      <c r="H88" s="1" t="str">
        <f>IF(I88="不合格","",IF(J88="","",VLOOKUP(I88,計算!$U$3:$V$62,2,FALSE)))</f>
        <v/>
      </c>
      <c r="I88" s="49" t="str">
        <f>'初級(10級～)'!V93</f>
        <v/>
      </c>
      <c r="J88" s="1" t="str">
        <f>'初級(10級～)'!C93&amp;'初級(10級～)'!D93</f>
        <v/>
      </c>
      <c r="K88" s="31" t="s">
        <v>15</v>
      </c>
    </row>
    <row r="89" spans="1:11" x14ac:dyDescent="0.2">
      <c r="A89">
        <v>88</v>
      </c>
      <c r="B89" s="1" t="str">
        <f>IF('初級(10級～)'!B94="","",'初級(10級～)'!B94)</f>
        <v/>
      </c>
      <c r="C89" s="1" t="str">
        <f>IF(J89="","",'初級(10級～)'!C94)</f>
        <v/>
      </c>
      <c r="D89" s="1" t="str">
        <f>IF(J89="","",'初級(10級～)'!D94)</f>
        <v/>
      </c>
      <c r="E89" s="1" t="str">
        <f>IF(J89="","",'初級(10級～)'!E94)</f>
        <v/>
      </c>
      <c r="F89" s="1" t="str">
        <f>IF(J89="","",'初級(10級～)'!F94)</f>
        <v/>
      </c>
      <c r="G89" s="1" t="str">
        <f>IF(J89="","",'初級(10級～)'!G94)</f>
        <v/>
      </c>
      <c r="H89" s="1" t="str">
        <f>IF(I89="不合格","",IF(J89="","",VLOOKUP(I89,計算!$U$3:$V$62,2,FALSE)))</f>
        <v/>
      </c>
      <c r="I89" s="49" t="str">
        <f>'初級(10級～)'!V94</f>
        <v/>
      </c>
      <c r="J89" s="1" t="str">
        <f>'初級(10級～)'!C94&amp;'初級(10級～)'!D94</f>
        <v/>
      </c>
      <c r="K89" s="31" t="s">
        <v>15</v>
      </c>
    </row>
    <row r="90" spans="1:11" x14ac:dyDescent="0.2">
      <c r="A90">
        <v>89</v>
      </c>
      <c r="B90" s="1" t="str">
        <f>IF('初級(10級～)'!B95="","",'初級(10級～)'!B95)</f>
        <v/>
      </c>
      <c r="C90" s="1" t="str">
        <f>IF(J90="","",'初級(10級～)'!C95)</f>
        <v/>
      </c>
      <c r="D90" s="1" t="str">
        <f>IF(J90="","",'初級(10級～)'!D95)</f>
        <v/>
      </c>
      <c r="E90" s="1" t="str">
        <f>IF(J90="","",'初級(10級～)'!E95)</f>
        <v/>
      </c>
      <c r="F90" s="1" t="str">
        <f>IF(J90="","",'初級(10級～)'!F95)</f>
        <v/>
      </c>
      <c r="G90" s="1" t="str">
        <f>IF(J90="","",'初級(10級～)'!G95)</f>
        <v/>
      </c>
      <c r="H90" s="1" t="str">
        <f>IF(I90="不合格","",IF(J90="","",VLOOKUP(I90,計算!$U$3:$V$62,2,FALSE)))</f>
        <v/>
      </c>
      <c r="I90" s="49" t="str">
        <f>'初級(10級～)'!V95</f>
        <v/>
      </c>
      <c r="J90" s="1" t="str">
        <f>'初級(10級～)'!C95&amp;'初級(10級～)'!D95</f>
        <v/>
      </c>
      <c r="K90" s="31" t="s">
        <v>15</v>
      </c>
    </row>
    <row r="91" spans="1:11" x14ac:dyDescent="0.2">
      <c r="A91">
        <v>90</v>
      </c>
      <c r="B91" s="1" t="str">
        <f>IF('初級(10級～)'!B96="","",'初級(10級～)'!B96)</f>
        <v/>
      </c>
      <c r="C91" s="1" t="str">
        <f>IF(J91="","",'初級(10級～)'!C96)</f>
        <v/>
      </c>
      <c r="D91" s="1" t="str">
        <f>IF(J91="","",'初級(10級～)'!D96)</f>
        <v/>
      </c>
      <c r="E91" s="1" t="str">
        <f>IF(J91="","",'初級(10級～)'!E96)</f>
        <v/>
      </c>
      <c r="F91" s="1" t="str">
        <f>IF(J91="","",'初級(10級～)'!F96)</f>
        <v/>
      </c>
      <c r="G91" s="1" t="str">
        <f>IF(J91="","",'初級(10級～)'!G96)</f>
        <v/>
      </c>
      <c r="H91" s="1" t="str">
        <f>IF(I91="不合格","",IF(J91="","",VLOOKUP(I91,計算!$U$3:$V$62,2,FALSE)))</f>
        <v/>
      </c>
      <c r="I91" s="49" t="str">
        <f>'初級(10級～)'!V96</f>
        <v/>
      </c>
      <c r="J91" s="1" t="str">
        <f>'初級(10級～)'!C96&amp;'初級(10級～)'!D96</f>
        <v/>
      </c>
      <c r="K91" s="31" t="s">
        <v>15</v>
      </c>
    </row>
    <row r="92" spans="1:11" x14ac:dyDescent="0.2">
      <c r="A92">
        <v>91</v>
      </c>
      <c r="B92" s="1" t="str">
        <f>IF('初級(10級～)'!B97="","",'初級(10級～)'!B97)</f>
        <v/>
      </c>
      <c r="C92" s="1" t="str">
        <f>IF(J92="","",'初級(10級～)'!C97)</f>
        <v/>
      </c>
      <c r="D92" s="1" t="str">
        <f>IF(J92="","",'初級(10級～)'!D97)</f>
        <v/>
      </c>
      <c r="E92" s="1" t="str">
        <f>IF(J92="","",'初級(10級～)'!E97)</f>
        <v/>
      </c>
      <c r="F92" s="1" t="str">
        <f>IF(J92="","",'初級(10級～)'!F97)</f>
        <v/>
      </c>
      <c r="G92" s="1" t="str">
        <f>IF(J92="","",'初級(10級～)'!G97)</f>
        <v/>
      </c>
      <c r="H92" s="1" t="str">
        <f>IF(I92="不合格","",IF(J92="","",VLOOKUP(I92,計算!$U$3:$V$62,2,FALSE)))</f>
        <v/>
      </c>
      <c r="I92" s="49" t="str">
        <f>'初級(10級～)'!V97</f>
        <v/>
      </c>
      <c r="J92" s="1" t="str">
        <f>'初級(10級～)'!C97&amp;'初級(10級～)'!D97</f>
        <v/>
      </c>
      <c r="K92" s="31" t="s">
        <v>15</v>
      </c>
    </row>
    <row r="93" spans="1:11" x14ac:dyDescent="0.2">
      <c r="A93">
        <v>92</v>
      </c>
      <c r="B93" s="1" t="str">
        <f>IF('初級(10級～)'!B98="","",'初級(10級～)'!B98)</f>
        <v/>
      </c>
      <c r="C93" s="1" t="str">
        <f>IF(J93="","",'初級(10級～)'!C98)</f>
        <v/>
      </c>
      <c r="D93" s="1" t="str">
        <f>IF(J93="","",'初級(10級～)'!D98)</f>
        <v/>
      </c>
      <c r="E93" s="1" t="str">
        <f>IF(J93="","",'初級(10級～)'!E98)</f>
        <v/>
      </c>
      <c r="F93" s="1" t="str">
        <f>IF(J93="","",'初級(10級～)'!F98)</f>
        <v/>
      </c>
      <c r="G93" s="1" t="str">
        <f>IF(J93="","",'初級(10級～)'!G98)</f>
        <v/>
      </c>
      <c r="H93" s="1" t="str">
        <f>IF(I93="不合格","",IF(J93="","",VLOOKUP(I93,計算!$U$3:$V$62,2,FALSE)))</f>
        <v/>
      </c>
      <c r="I93" s="49" t="str">
        <f>'初級(10級～)'!V98</f>
        <v/>
      </c>
      <c r="J93" s="1" t="str">
        <f>'初級(10級～)'!C98&amp;'初級(10級～)'!D98</f>
        <v/>
      </c>
      <c r="K93" s="31" t="s">
        <v>15</v>
      </c>
    </row>
    <row r="94" spans="1:11" x14ac:dyDescent="0.2">
      <c r="A94">
        <v>93</v>
      </c>
      <c r="B94" s="1" t="str">
        <f>IF('初級(10級～)'!B99="","",'初級(10級～)'!B99)</f>
        <v/>
      </c>
      <c r="C94" s="1" t="str">
        <f>IF(J94="","",'初級(10級～)'!C99)</f>
        <v/>
      </c>
      <c r="D94" s="1" t="str">
        <f>IF(J94="","",'初級(10級～)'!D99)</f>
        <v/>
      </c>
      <c r="E94" s="1" t="str">
        <f>IF(J94="","",'初級(10級～)'!E99)</f>
        <v/>
      </c>
      <c r="F94" s="1" t="str">
        <f>IF(J94="","",'初級(10級～)'!F99)</f>
        <v/>
      </c>
      <c r="G94" s="1" t="str">
        <f>IF(J94="","",'初級(10級～)'!G99)</f>
        <v/>
      </c>
      <c r="H94" s="1" t="str">
        <f>IF(I94="不合格","",IF(J94="","",VLOOKUP(I94,計算!$U$3:$V$62,2,FALSE)))</f>
        <v/>
      </c>
      <c r="I94" s="49" t="str">
        <f>'初級(10級～)'!V99</f>
        <v/>
      </c>
      <c r="J94" s="1" t="str">
        <f>'初級(10級～)'!C99&amp;'初級(10級～)'!D99</f>
        <v/>
      </c>
      <c r="K94" s="31" t="s">
        <v>15</v>
      </c>
    </row>
    <row r="95" spans="1:11" x14ac:dyDescent="0.2">
      <c r="A95">
        <v>94</v>
      </c>
      <c r="B95" s="1" t="str">
        <f>IF('初級(10級～)'!B100="","",'初級(10級～)'!B100)</f>
        <v/>
      </c>
      <c r="C95" s="1" t="str">
        <f>IF(J95="","",'初級(10級～)'!C100)</f>
        <v/>
      </c>
      <c r="D95" s="1" t="str">
        <f>IF(J95="","",'初級(10級～)'!D100)</f>
        <v/>
      </c>
      <c r="E95" s="1" t="str">
        <f>IF(J95="","",'初級(10級～)'!E100)</f>
        <v/>
      </c>
      <c r="F95" s="1" t="str">
        <f>IF(J95="","",'初級(10級～)'!F100)</f>
        <v/>
      </c>
      <c r="G95" s="1" t="str">
        <f>IF(J95="","",'初級(10級～)'!G100)</f>
        <v/>
      </c>
      <c r="H95" s="1" t="str">
        <f>IF(I95="不合格","",IF(J95="","",VLOOKUP(I95,計算!$U$3:$V$62,2,FALSE)))</f>
        <v/>
      </c>
      <c r="I95" s="49" t="str">
        <f>'初級(10級～)'!V100</f>
        <v/>
      </c>
      <c r="J95" s="1" t="str">
        <f>'初級(10級～)'!C100&amp;'初級(10級～)'!D100</f>
        <v/>
      </c>
      <c r="K95" s="31" t="s">
        <v>15</v>
      </c>
    </row>
    <row r="96" spans="1:11" x14ac:dyDescent="0.2">
      <c r="A96">
        <v>95</v>
      </c>
      <c r="B96" s="1" t="str">
        <f>IF('初級(10級～)'!B101="","",'初級(10級～)'!B101)</f>
        <v/>
      </c>
      <c r="C96" s="1" t="str">
        <f>IF(J96="","",'初級(10級～)'!C101)</f>
        <v/>
      </c>
      <c r="D96" s="1" t="str">
        <f>IF(J96="","",'初級(10級～)'!D101)</f>
        <v/>
      </c>
      <c r="E96" s="1" t="str">
        <f>IF(J96="","",'初級(10級～)'!E101)</f>
        <v/>
      </c>
      <c r="F96" s="1" t="str">
        <f>IF(J96="","",'初級(10級～)'!F101)</f>
        <v/>
      </c>
      <c r="G96" s="1" t="str">
        <f>IF(J96="","",'初級(10級～)'!G101)</f>
        <v/>
      </c>
      <c r="H96" s="1" t="str">
        <f>IF(I96="不合格","",IF(J96="","",VLOOKUP(I96,計算!$U$3:$V$62,2,FALSE)))</f>
        <v/>
      </c>
      <c r="I96" s="49" t="str">
        <f>'初級(10級～)'!V101</f>
        <v/>
      </c>
      <c r="J96" s="1" t="str">
        <f>'初級(10級～)'!C101&amp;'初級(10級～)'!D101</f>
        <v/>
      </c>
      <c r="K96" s="31" t="s">
        <v>15</v>
      </c>
    </row>
    <row r="97" spans="1:11" x14ac:dyDescent="0.2">
      <c r="A97">
        <v>96</v>
      </c>
      <c r="B97" s="1" t="str">
        <f>IF('初級(10級～)'!B102="","",'初級(10級～)'!B102)</f>
        <v/>
      </c>
      <c r="C97" s="1" t="str">
        <f>IF(J97="","",'初級(10級～)'!C102)</f>
        <v/>
      </c>
      <c r="D97" s="1" t="str">
        <f>IF(J97="","",'初級(10級～)'!D102)</f>
        <v/>
      </c>
      <c r="E97" s="1" t="str">
        <f>IF(J97="","",'初級(10級～)'!E102)</f>
        <v/>
      </c>
      <c r="F97" s="1" t="str">
        <f>IF(J97="","",'初級(10級～)'!F102)</f>
        <v/>
      </c>
      <c r="G97" s="1" t="str">
        <f>IF(J97="","",'初級(10級～)'!G102)</f>
        <v/>
      </c>
      <c r="H97" s="1" t="str">
        <f>IF(I97="不合格","",IF(J97="","",VLOOKUP(I97,計算!$U$3:$V$62,2,FALSE)))</f>
        <v/>
      </c>
      <c r="I97" s="49" t="str">
        <f>'初級(10級～)'!V102</f>
        <v/>
      </c>
      <c r="J97" s="1" t="str">
        <f>'初級(10級～)'!C102&amp;'初級(10級～)'!D102</f>
        <v/>
      </c>
      <c r="K97" s="31" t="s">
        <v>15</v>
      </c>
    </row>
    <row r="98" spans="1:11" x14ac:dyDescent="0.2">
      <c r="A98">
        <v>97</v>
      </c>
      <c r="B98" s="1" t="str">
        <f>IF('初級(10級～)'!B103="","",'初級(10級～)'!B103)</f>
        <v/>
      </c>
      <c r="C98" s="1" t="str">
        <f>IF(J98="","",'初級(10級～)'!C103)</f>
        <v/>
      </c>
      <c r="D98" s="1" t="str">
        <f>IF(J98="","",'初級(10級～)'!D103)</f>
        <v/>
      </c>
      <c r="E98" s="1" t="str">
        <f>IF(J98="","",'初級(10級～)'!E103)</f>
        <v/>
      </c>
      <c r="F98" s="1" t="str">
        <f>IF(J98="","",'初級(10級～)'!F103)</f>
        <v/>
      </c>
      <c r="G98" s="1" t="str">
        <f>IF(J98="","",'初級(10級～)'!G103)</f>
        <v/>
      </c>
      <c r="H98" s="1" t="str">
        <f>IF(I98="不合格","",IF(J98="","",VLOOKUP(I98,計算!$U$3:$V$62,2,FALSE)))</f>
        <v/>
      </c>
      <c r="I98" s="49" t="str">
        <f>'初級(10級～)'!V103</f>
        <v/>
      </c>
      <c r="J98" s="1" t="str">
        <f>'初級(10級～)'!C103&amp;'初級(10級～)'!D103</f>
        <v/>
      </c>
      <c r="K98" s="31" t="s">
        <v>15</v>
      </c>
    </row>
    <row r="99" spans="1:11" x14ac:dyDescent="0.2">
      <c r="A99">
        <v>98</v>
      </c>
      <c r="B99" s="1" t="str">
        <f>IF('初級(10級～)'!B104="","",'初級(10級～)'!B104)</f>
        <v/>
      </c>
      <c r="C99" s="1" t="str">
        <f>IF(J99="","",'初級(10級～)'!C104)</f>
        <v/>
      </c>
      <c r="D99" s="1" t="str">
        <f>IF(J99="","",'初級(10級～)'!D104)</f>
        <v/>
      </c>
      <c r="E99" s="1" t="str">
        <f>IF(J99="","",'初級(10級～)'!E104)</f>
        <v/>
      </c>
      <c r="F99" s="1" t="str">
        <f>IF(J99="","",'初級(10級～)'!F104)</f>
        <v/>
      </c>
      <c r="G99" s="1" t="str">
        <f>IF(J99="","",'初級(10級～)'!G104)</f>
        <v/>
      </c>
      <c r="H99" s="1" t="str">
        <f>IF(I99="不合格","",IF(J99="","",VLOOKUP(I99,計算!$U$3:$V$62,2,FALSE)))</f>
        <v/>
      </c>
      <c r="I99" s="49" t="str">
        <f>'初級(10級～)'!V104</f>
        <v/>
      </c>
      <c r="J99" s="1" t="str">
        <f>'初級(10級～)'!C104&amp;'初級(10級～)'!D104</f>
        <v/>
      </c>
      <c r="K99" s="31" t="s">
        <v>15</v>
      </c>
    </row>
    <row r="100" spans="1:11" x14ac:dyDescent="0.2">
      <c r="A100">
        <v>99</v>
      </c>
      <c r="B100" s="1" t="str">
        <f>IF('初級(10級～)'!B105="","",'初級(10級～)'!B105)</f>
        <v/>
      </c>
      <c r="C100" s="1" t="str">
        <f>IF(J100="","",'初級(10級～)'!C105)</f>
        <v/>
      </c>
      <c r="D100" s="1" t="str">
        <f>IF(J100="","",'初級(10級～)'!D105)</f>
        <v/>
      </c>
      <c r="E100" s="1" t="str">
        <f>IF(J100="","",'初級(10級～)'!E105)</f>
        <v/>
      </c>
      <c r="F100" s="1" t="str">
        <f>IF(J100="","",'初級(10級～)'!F105)</f>
        <v/>
      </c>
      <c r="G100" s="1" t="str">
        <f>IF(J100="","",'初級(10級～)'!G105)</f>
        <v/>
      </c>
      <c r="H100" s="1" t="str">
        <f>IF(I100="不合格","",IF(J100="","",VLOOKUP(I100,計算!$U$3:$V$62,2,FALSE)))</f>
        <v/>
      </c>
      <c r="I100" s="49" t="str">
        <f>'初級(10級～)'!V105</f>
        <v/>
      </c>
      <c r="J100" s="1" t="str">
        <f>'初級(10級～)'!C105&amp;'初級(10級～)'!D105</f>
        <v/>
      </c>
      <c r="K100" s="31" t="s">
        <v>15</v>
      </c>
    </row>
    <row r="101" spans="1:11" x14ac:dyDescent="0.2">
      <c r="A101">
        <v>100</v>
      </c>
      <c r="B101" s="1" t="str">
        <f>IF('初級(10級～)'!B106="","",'初級(10級～)'!B106)</f>
        <v/>
      </c>
      <c r="C101" s="1" t="str">
        <f>IF(J101="","",'初級(10級～)'!C106)</f>
        <v/>
      </c>
      <c r="D101" s="1" t="str">
        <f>IF(J101="","",'初級(10級～)'!D106)</f>
        <v/>
      </c>
      <c r="E101" s="1" t="str">
        <f>IF(J101="","",'初級(10級～)'!E106)</f>
        <v/>
      </c>
      <c r="F101" s="1" t="str">
        <f>IF(J101="","",'初級(10級～)'!F106)</f>
        <v/>
      </c>
      <c r="G101" s="1" t="str">
        <f>IF(J101="","",'初級(10級～)'!G106)</f>
        <v/>
      </c>
      <c r="H101" s="1" t="str">
        <f>IF(I101="不合格","",IF(J101="","",VLOOKUP(I101,計算!$U$3:$V$62,2,FALSE)))</f>
        <v/>
      </c>
      <c r="I101" s="49" t="str">
        <f>'初級(10級～)'!V106</f>
        <v/>
      </c>
      <c r="J101" s="1" t="str">
        <f>'初級(10級～)'!C106&amp;'初級(10級～)'!D106</f>
        <v/>
      </c>
      <c r="K101" s="31" t="s">
        <v>15</v>
      </c>
    </row>
    <row r="102" spans="1:11" x14ac:dyDescent="0.2">
      <c r="A102">
        <v>101</v>
      </c>
      <c r="B102" s="1" t="str">
        <f>IF('初級(10級～)'!B107="","",'初級(10級～)'!B107)</f>
        <v/>
      </c>
      <c r="C102" s="1" t="str">
        <f>IF(J102="","",'初級(10級～)'!C107)</f>
        <v/>
      </c>
      <c r="D102" s="1" t="str">
        <f>IF(J102="","",'初級(10級～)'!D107)</f>
        <v/>
      </c>
      <c r="E102" s="1" t="str">
        <f>IF(J102="","",'初級(10級～)'!E107)</f>
        <v/>
      </c>
      <c r="F102" s="1" t="str">
        <f>IF(J102="","",'初級(10級～)'!F107)</f>
        <v/>
      </c>
      <c r="G102" s="1" t="str">
        <f>IF(J102="","",'初級(10級～)'!G107)</f>
        <v/>
      </c>
      <c r="H102" s="1" t="str">
        <f>IF(I102="不合格","",IF(J102="","",VLOOKUP(I102,計算!$U$3:$V$62,2,FALSE)))</f>
        <v/>
      </c>
      <c r="I102" s="49" t="str">
        <f>'初級(10級～)'!V107</f>
        <v/>
      </c>
      <c r="J102" s="1" t="str">
        <f>'初級(10級～)'!C107&amp;'初級(10級～)'!D107</f>
        <v/>
      </c>
      <c r="K102" s="31" t="s">
        <v>15</v>
      </c>
    </row>
    <row r="103" spans="1:11" x14ac:dyDescent="0.2">
      <c r="A103">
        <v>102</v>
      </c>
      <c r="B103" s="1" t="str">
        <f>IF('初級(10級～)'!B108="","",'初級(10級～)'!B108)</f>
        <v/>
      </c>
      <c r="C103" s="1" t="str">
        <f>IF(J103="","",'初級(10級～)'!C108)</f>
        <v/>
      </c>
      <c r="D103" s="1" t="str">
        <f>IF(J103="","",'初級(10級～)'!D108)</f>
        <v/>
      </c>
      <c r="E103" s="1" t="str">
        <f>IF(J103="","",'初級(10級～)'!E108)</f>
        <v/>
      </c>
      <c r="F103" s="1" t="str">
        <f>IF(J103="","",'初級(10級～)'!F108)</f>
        <v/>
      </c>
      <c r="G103" s="1" t="str">
        <f>IF(J103="","",'初級(10級～)'!G108)</f>
        <v/>
      </c>
      <c r="H103" s="1" t="str">
        <f>IF(I103="不合格","",IF(J103="","",VLOOKUP(I103,計算!$U$3:$V$62,2,FALSE)))</f>
        <v/>
      </c>
      <c r="I103" s="49" t="str">
        <f>'初級(10級～)'!V108</f>
        <v/>
      </c>
      <c r="J103" s="1" t="str">
        <f>'初級(10級～)'!C108&amp;'初級(10級～)'!D108</f>
        <v/>
      </c>
      <c r="K103" s="31" t="s">
        <v>15</v>
      </c>
    </row>
    <row r="104" spans="1:11" x14ac:dyDescent="0.2">
      <c r="A104">
        <v>103</v>
      </c>
      <c r="B104" s="1" t="str">
        <f>IF('初級(10級～)'!B109="","",'初級(10級～)'!B109)</f>
        <v/>
      </c>
      <c r="C104" s="1" t="str">
        <f>IF(J104="","",'初級(10級～)'!C109)</f>
        <v/>
      </c>
      <c r="D104" s="1" t="str">
        <f>IF(J104="","",'初級(10級～)'!D109)</f>
        <v/>
      </c>
      <c r="E104" s="1" t="str">
        <f>IF(J104="","",'初級(10級～)'!E109)</f>
        <v/>
      </c>
      <c r="F104" s="1" t="str">
        <f>IF(J104="","",'初級(10級～)'!F109)</f>
        <v/>
      </c>
      <c r="G104" s="1" t="str">
        <f>IF(J104="","",'初級(10級～)'!G109)</f>
        <v/>
      </c>
      <c r="H104" s="1" t="str">
        <f>IF(I104="不合格","",IF(J104="","",VLOOKUP(I104,計算!$U$3:$V$62,2,FALSE)))</f>
        <v/>
      </c>
      <c r="I104" s="49" t="str">
        <f>'初級(10級～)'!V109</f>
        <v/>
      </c>
      <c r="J104" s="1" t="str">
        <f>'初級(10級～)'!C109&amp;'初級(10級～)'!D109</f>
        <v/>
      </c>
      <c r="K104" s="31" t="s">
        <v>15</v>
      </c>
    </row>
    <row r="105" spans="1:11" x14ac:dyDescent="0.2">
      <c r="A105">
        <v>104</v>
      </c>
      <c r="B105" s="1" t="str">
        <f>IF('初級(10級～)'!B110="","",'初級(10級～)'!B110)</f>
        <v/>
      </c>
      <c r="C105" s="1" t="str">
        <f>IF(J105="","",'初級(10級～)'!C110)</f>
        <v/>
      </c>
      <c r="D105" s="1" t="str">
        <f>IF(J105="","",'初級(10級～)'!D110)</f>
        <v/>
      </c>
      <c r="E105" s="1" t="str">
        <f>IF(J105="","",'初級(10級～)'!E110)</f>
        <v/>
      </c>
      <c r="F105" s="1" t="str">
        <f>IF(J105="","",'初級(10級～)'!F110)</f>
        <v/>
      </c>
      <c r="G105" s="1" t="str">
        <f>IF(J105="","",'初級(10級～)'!G110)</f>
        <v/>
      </c>
      <c r="H105" s="1" t="str">
        <f>IF(I105="不合格","",IF(J105="","",VLOOKUP(I105,計算!$U$3:$V$62,2,FALSE)))</f>
        <v/>
      </c>
      <c r="I105" s="49" t="str">
        <f>'初級(10級～)'!V110</f>
        <v/>
      </c>
      <c r="J105" s="1" t="str">
        <f>'初級(10級～)'!C110&amp;'初級(10級～)'!D110</f>
        <v/>
      </c>
      <c r="K105" s="31" t="s">
        <v>15</v>
      </c>
    </row>
    <row r="106" spans="1:11" x14ac:dyDescent="0.2">
      <c r="A106">
        <v>105</v>
      </c>
      <c r="B106" s="1" t="str">
        <f>IF('初級(10級～)'!B111="","",'初級(10級～)'!B111)</f>
        <v/>
      </c>
      <c r="C106" s="1" t="str">
        <f>IF(J106="","",'初級(10級～)'!C111)</f>
        <v/>
      </c>
      <c r="D106" s="1" t="str">
        <f>IF(J106="","",'初級(10級～)'!D111)</f>
        <v/>
      </c>
      <c r="E106" s="1" t="str">
        <f>IF(J106="","",'初級(10級～)'!E111)</f>
        <v/>
      </c>
      <c r="F106" s="1" t="str">
        <f>IF(J106="","",'初級(10級～)'!F111)</f>
        <v/>
      </c>
      <c r="G106" s="1" t="str">
        <f>IF(J106="","",'初級(10級～)'!G111)</f>
        <v/>
      </c>
      <c r="H106" s="1" t="str">
        <f>IF(I106="不合格","",IF(J106="","",VLOOKUP(I106,計算!$U$3:$V$62,2,FALSE)))</f>
        <v/>
      </c>
      <c r="I106" s="49" t="str">
        <f>'初級(10級～)'!V111</f>
        <v/>
      </c>
      <c r="J106" s="1" t="str">
        <f>'初級(10級～)'!C111&amp;'初級(10級～)'!D111</f>
        <v/>
      </c>
      <c r="K106" s="31" t="s">
        <v>15</v>
      </c>
    </row>
    <row r="107" spans="1:11" x14ac:dyDescent="0.2">
      <c r="A107">
        <v>106</v>
      </c>
      <c r="B107" s="1" t="str">
        <f>IF('初級(10級～)'!B112="","",'初級(10級～)'!B112)</f>
        <v/>
      </c>
      <c r="C107" s="1" t="str">
        <f>IF(J107="","",'初級(10級～)'!C112)</f>
        <v/>
      </c>
      <c r="D107" s="1" t="str">
        <f>IF(J107="","",'初級(10級～)'!D112)</f>
        <v/>
      </c>
      <c r="E107" s="1" t="str">
        <f>IF(J107="","",'初級(10級～)'!E112)</f>
        <v/>
      </c>
      <c r="F107" s="1" t="str">
        <f>IF(J107="","",'初級(10級～)'!F112)</f>
        <v/>
      </c>
      <c r="G107" s="1" t="str">
        <f>IF(J107="","",'初級(10級～)'!G112)</f>
        <v/>
      </c>
      <c r="H107" s="1" t="str">
        <f>IF(I107="不合格","",IF(J107="","",VLOOKUP(I107,計算!$U$3:$V$62,2,FALSE)))</f>
        <v/>
      </c>
      <c r="I107" s="49" t="str">
        <f>'初級(10級～)'!V112</f>
        <v/>
      </c>
      <c r="J107" s="1" t="str">
        <f>'初級(10級～)'!C112&amp;'初級(10級～)'!D112</f>
        <v/>
      </c>
      <c r="K107" s="31" t="s">
        <v>15</v>
      </c>
    </row>
    <row r="108" spans="1:11" x14ac:dyDescent="0.2">
      <c r="A108">
        <v>107</v>
      </c>
      <c r="B108" s="1" t="str">
        <f>IF('初級(10級～)'!B113="","",'初級(10級～)'!B113)</f>
        <v/>
      </c>
      <c r="C108" s="1" t="str">
        <f>IF(J108="","",'初級(10級～)'!C113)</f>
        <v/>
      </c>
      <c r="D108" s="1" t="str">
        <f>IF(J108="","",'初級(10級～)'!D113)</f>
        <v/>
      </c>
      <c r="E108" s="1" t="str">
        <f>IF(J108="","",'初級(10級～)'!E113)</f>
        <v/>
      </c>
      <c r="F108" s="1" t="str">
        <f>IF(J108="","",'初級(10級～)'!F113)</f>
        <v/>
      </c>
      <c r="G108" s="1" t="str">
        <f>IF(J108="","",'初級(10級～)'!G113)</f>
        <v/>
      </c>
      <c r="H108" s="1" t="str">
        <f>IF(I108="不合格","",IF(J108="","",VLOOKUP(I108,計算!$U$3:$V$62,2,FALSE)))</f>
        <v/>
      </c>
      <c r="I108" s="49" t="str">
        <f>'初級(10級～)'!V113</f>
        <v/>
      </c>
      <c r="J108" s="1" t="str">
        <f>'初級(10級～)'!C113&amp;'初級(10級～)'!D113</f>
        <v/>
      </c>
      <c r="K108" s="31" t="s">
        <v>15</v>
      </c>
    </row>
    <row r="109" spans="1:11" x14ac:dyDescent="0.2">
      <c r="A109">
        <v>108</v>
      </c>
      <c r="B109" s="1" t="str">
        <f>IF('初級(10級～)'!B114="","",'初級(10級～)'!B114)</f>
        <v/>
      </c>
      <c r="C109" s="1" t="str">
        <f>IF(J109="","",'初級(10級～)'!C114)</f>
        <v/>
      </c>
      <c r="D109" s="1" t="str">
        <f>IF(J109="","",'初級(10級～)'!D114)</f>
        <v/>
      </c>
      <c r="E109" s="1" t="str">
        <f>IF(J109="","",'初級(10級～)'!E114)</f>
        <v/>
      </c>
      <c r="F109" s="1" t="str">
        <f>IF(J109="","",'初級(10級～)'!F114)</f>
        <v/>
      </c>
      <c r="G109" s="1" t="str">
        <f>IF(J109="","",'初級(10級～)'!G114)</f>
        <v/>
      </c>
      <c r="H109" s="1" t="str">
        <f>IF(I109="不合格","",IF(J109="","",VLOOKUP(I109,計算!$U$3:$V$62,2,FALSE)))</f>
        <v/>
      </c>
      <c r="I109" s="49" t="str">
        <f>'初級(10級～)'!V114</f>
        <v/>
      </c>
      <c r="J109" s="1" t="str">
        <f>'初級(10級～)'!C114&amp;'初級(10級～)'!D114</f>
        <v/>
      </c>
      <c r="K109" s="31" t="s">
        <v>15</v>
      </c>
    </row>
    <row r="110" spans="1:11" x14ac:dyDescent="0.2">
      <c r="A110">
        <v>109</v>
      </c>
      <c r="B110" s="1" t="str">
        <f>IF('初級(10級～)'!B115="","",'初級(10級～)'!B115)</f>
        <v/>
      </c>
      <c r="C110" s="1" t="str">
        <f>IF(J110="","",'初級(10級～)'!C115)</f>
        <v/>
      </c>
      <c r="D110" s="1" t="str">
        <f>IF(J110="","",'初級(10級～)'!D115)</f>
        <v/>
      </c>
      <c r="E110" s="1" t="str">
        <f>IF(J110="","",'初級(10級～)'!E115)</f>
        <v/>
      </c>
      <c r="F110" s="1" t="str">
        <f>IF(J110="","",'初級(10級～)'!F115)</f>
        <v/>
      </c>
      <c r="G110" s="1" t="str">
        <f>IF(J110="","",'初級(10級～)'!G115)</f>
        <v/>
      </c>
      <c r="H110" s="1" t="str">
        <f>IF(I110="不合格","",IF(J110="","",VLOOKUP(I110,計算!$U$3:$V$62,2,FALSE)))</f>
        <v/>
      </c>
      <c r="I110" s="49" t="str">
        <f>'初級(10級～)'!V115</f>
        <v/>
      </c>
      <c r="J110" s="1" t="str">
        <f>'初級(10級～)'!C115&amp;'初級(10級～)'!D115</f>
        <v/>
      </c>
      <c r="K110" s="31" t="s">
        <v>15</v>
      </c>
    </row>
    <row r="111" spans="1:11" x14ac:dyDescent="0.2">
      <c r="A111">
        <v>110</v>
      </c>
      <c r="B111" s="1" t="str">
        <f>IF('初級(10級～)'!B116="","",'初級(10級～)'!B116)</f>
        <v/>
      </c>
      <c r="C111" s="1" t="str">
        <f>IF(J111="","",'初級(10級～)'!C116)</f>
        <v/>
      </c>
      <c r="D111" s="1" t="str">
        <f>IF(J111="","",'初級(10級～)'!D116)</f>
        <v/>
      </c>
      <c r="E111" s="1" t="str">
        <f>IF(J111="","",'初級(10級～)'!E116)</f>
        <v/>
      </c>
      <c r="F111" s="1" t="str">
        <f>IF(J111="","",'初級(10級～)'!F116)</f>
        <v/>
      </c>
      <c r="G111" s="1" t="str">
        <f>IF(J111="","",'初級(10級～)'!G116)</f>
        <v/>
      </c>
      <c r="H111" s="1" t="str">
        <f>IF(I111="不合格","",IF(J111="","",VLOOKUP(I111,計算!$U$3:$V$62,2,FALSE)))</f>
        <v/>
      </c>
      <c r="I111" s="49" t="str">
        <f>'初級(10級～)'!V116</f>
        <v/>
      </c>
      <c r="J111" s="1" t="str">
        <f>'初級(10級～)'!C116&amp;'初級(10級～)'!D116</f>
        <v/>
      </c>
      <c r="K111" s="31" t="s">
        <v>15</v>
      </c>
    </row>
    <row r="112" spans="1:11" x14ac:dyDescent="0.2">
      <c r="A112">
        <v>111</v>
      </c>
      <c r="B112" s="1" t="str">
        <f>IF('初級(10級～)'!B117="","",'初級(10級～)'!B117)</f>
        <v/>
      </c>
      <c r="C112" s="1" t="str">
        <f>IF(J112="","",'初級(10級～)'!C117)</f>
        <v/>
      </c>
      <c r="D112" s="1" t="str">
        <f>IF(J112="","",'初級(10級～)'!D117)</f>
        <v/>
      </c>
      <c r="E112" s="1" t="str">
        <f>IF(J112="","",'初級(10級～)'!E117)</f>
        <v/>
      </c>
      <c r="F112" s="1" t="str">
        <f>IF(J112="","",'初級(10級～)'!F117)</f>
        <v/>
      </c>
      <c r="G112" s="1" t="str">
        <f>IF(J112="","",'初級(10級～)'!G117)</f>
        <v/>
      </c>
      <c r="H112" s="1" t="str">
        <f>IF(I112="不合格","",IF(J112="","",VLOOKUP(I112,計算!$U$3:$V$62,2,FALSE)))</f>
        <v/>
      </c>
      <c r="I112" s="49" t="str">
        <f>'初級(10級～)'!V117</f>
        <v/>
      </c>
      <c r="J112" s="1" t="str">
        <f>'初級(10級～)'!C117&amp;'初級(10級～)'!D117</f>
        <v/>
      </c>
      <c r="K112" s="31" t="s">
        <v>15</v>
      </c>
    </row>
    <row r="113" spans="1:11" x14ac:dyDescent="0.2">
      <c r="A113">
        <v>112</v>
      </c>
      <c r="B113" s="1" t="str">
        <f>IF('初級(10級～)'!B118="","",'初級(10級～)'!B118)</f>
        <v/>
      </c>
      <c r="C113" s="1" t="str">
        <f>IF(J113="","",'初級(10級～)'!C118)</f>
        <v/>
      </c>
      <c r="D113" s="1" t="str">
        <f>IF(J113="","",'初級(10級～)'!D118)</f>
        <v/>
      </c>
      <c r="E113" s="1" t="str">
        <f>IF(J113="","",'初級(10級～)'!E118)</f>
        <v/>
      </c>
      <c r="F113" s="1" t="str">
        <f>IF(J113="","",'初級(10級～)'!F118)</f>
        <v/>
      </c>
      <c r="G113" s="1" t="str">
        <f>IF(J113="","",'初級(10級～)'!G118)</f>
        <v/>
      </c>
      <c r="H113" s="1" t="str">
        <f>IF(I113="不合格","",IF(J113="","",VLOOKUP(I113,計算!$U$3:$V$62,2,FALSE)))</f>
        <v/>
      </c>
      <c r="I113" s="49" t="str">
        <f>'初級(10級～)'!V118</f>
        <v/>
      </c>
      <c r="J113" s="1" t="str">
        <f>'初級(10級～)'!C118&amp;'初級(10級～)'!D118</f>
        <v/>
      </c>
      <c r="K113" s="31" t="s">
        <v>15</v>
      </c>
    </row>
    <row r="114" spans="1:11" x14ac:dyDescent="0.2">
      <c r="A114">
        <v>113</v>
      </c>
      <c r="B114" s="1" t="str">
        <f>IF('初級(10級～)'!B119="","",'初級(10級～)'!B119)</f>
        <v/>
      </c>
      <c r="C114" s="1" t="str">
        <f>IF(J114="","",'初級(10級～)'!C119)</f>
        <v/>
      </c>
      <c r="D114" s="1" t="str">
        <f>IF(J114="","",'初級(10級～)'!D119)</f>
        <v/>
      </c>
      <c r="E114" s="1" t="str">
        <f>IF(J114="","",'初級(10級～)'!E119)</f>
        <v/>
      </c>
      <c r="F114" s="1" t="str">
        <f>IF(J114="","",'初級(10級～)'!F119)</f>
        <v/>
      </c>
      <c r="G114" s="1" t="str">
        <f>IF(J114="","",'初級(10級～)'!G119)</f>
        <v/>
      </c>
      <c r="H114" s="1" t="str">
        <f>IF(I114="不合格","",IF(J114="","",VLOOKUP(I114,計算!$U$3:$V$62,2,FALSE)))</f>
        <v/>
      </c>
      <c r="I114" s="49" t="str">
        <f>'初級(10級～)'!V119</f>
        <v/>
      </c>
      <c r="J114" s="1" t="str">
        <f>'初級(10級～)'!C119&amp;'初級(10級～)'!D119</f>
        <v/>
      </c>
      <c r="K114" s="31" t="s">
        <v>15</v>
      </c>
    </row>
    <row r="115" spans="1:11" x14ac:dyDescent="0.2">
      <c r="A115">
        <v>114</v>
      </c>
      <c r="B115" s="1" t="str">
        <f>IF('初級(10級～)'!B120="","",'初級(10級～)'!B120)</f>
        <v/>
      </c>
      <c r="C115" s="1" t="str">
        <f>IF(J115="","",'初級(10級～)'!C120)</f>
        <v/>
      </c>
      <c r="D115" s="1" t="str">
        <f>IF(J115="","",'初級(10級～)'!D120)</f>
        <v/>
      </c>
      <c r="E115" s="1" t="str">
        <f>IF(J115="","",'初級(10級～)'!E120)</f>
        <v/>
      </c>
      <c r="F115" s="1" t="str">
        <f>IF(J115="","",'初級(10級～)'!F120)</f>
        <v/>
      </c>
      <c r="G115" s="1" t="str">
        <f>IF(J115="","",'初級(10級～)'!G120)</f>
        <v/>
      </c>
      <c r="H115" s="1" t="str">
        <f>IF(I115="不合格","",IF(J115="","",VLOOKUP(I115,計算!$U$3:$V$62,2,FALSE)))</f>
        <v/>
      </c>
      <c r="I115" s="49" t="str">
        <f>'初級(10級～)'!V120</f>
        <v/>
      </c>
      <c r="J115" s="1" t="str">
        <f>'初級(10級～)'!C120&amp;'初級(10級～)'!D120</f>
        <v/>
      </c>
      <c r="K115" s="31" t="s">
        <v>15</v>
      </c>
    </row>
    <row r="116" spans="1:11" x14ac:dyDescent="0.2">
      <c r="A116">
        <v>115</v>
      </c>
      <c r="B116" s="1" t="str">
        <f>IF('初級(10級～)'!B121="","",'初級(10級～)'!B121)</f>
        <v/>
      </c>
      <c r="C116" s="1" t="str">
        <f>IF(J116="","",'初級(10級～)'!C121)</f>
        <v/>
      </c>
      <c r="D116" s="1" t="str">
        <f>IF(J116="","",'初級(10級～)'!D121)</f>
        <v/>
      </c>
      <c r="E116" s="1" t="str">
        <f>IF(J116="","",'初級(10級～)'!E121)</f>
        <v/>
      </c>
      <c r="F116" s="1" t="str">
        <f>IF(J116="","",'初級(10級～)'!F121)</f>
        <v/>
      </c>
      <c r="G116" s="1" t="str">
        <f>IF(J116="","",'初級(10級～)'!G121)</f>
        <v/>
      </c>
      <c r="H116" s="1" t="str">
        <f>IF(I116="不合格","",IF(J116="","",VLOOKUP(I116,計算!$U$3:$V$62,2,FALSE)))</f>
        <v/>
      </c>
      <c r="I116" s="49" t="str">
        <f>'初級(10級～)'!V121</f>
        <v/>
      </c>
      <c r="J116" s="1" t="str">
        <f>'初級(10級～)'!C121&amp;'初級(10級～)'!D121</f>
        <v/>
      </c>
      <c r="K116" s="31" t="s">
        <v>15</v>
      </c>
    </row>
    <row r="117" spans="1:11" x14ac:dyDescent="0.2">
      <c r="A117">
        <v>116</v>
      </c>
      <c r="B117" s="1" t="str">
        <f>IF('初級(10級～)'!B122="","",'初級(10級～)'!B122)</f>
        <v/>
      </c>
      <c r="C117" s="1" t="str">
        <f>IF(J117="","",'初級(10級～)'!C122)</f>
        <v/>
      </c>
      <c r="D117" s="1" t="str">
        <f>IF(J117="","",'初級(10級～)'!D122)</f>
        <v/>
      </c>
      <c r="E117" s="1" t="str">
        <f>IF(J117="","",'初級(10級～)'!E122)</f>
        <v/>
      </c>
      <c r="F117" s="1" t="str">
        <f>IF(J117="","",'初級(10級～)'!F122)</f>
        <v/>
      </c>
      <c r="G117" s="1" t="str">
        <f>IF(J117="","",'初級(10級～)'!G122)</f>
        <v/>
      </c>
      <c r="H117" s="1" t="str">
        <f>IF(I117="不合格","",IF(J117="","",VLOOKUP(I117,計算!$U$3:$V$62,2,FALSE)))</f>
        <v/>
      </c>
      <c r="I117" s="49" t="str">
        <f>'初級(10級～)'!V122</f>
        <v/>
      </c>
      <c r="J117" s="1" t="str">
        <f>'初級(10級～)'!C122&amp;'初級(10級～)'!D122</f>
        <v/>
      </c>
      <c r="K117" s="31" t="s">
        <v>15</v>
      </c>
    </row>
    <row r="118" spans="1:11" x14ac:dyDescent="0.2">
      <c r="A118">
        <v>117</v>
      </c>
      <c r="B118" s="1" t="str">
        <f>IF('初級(10級～)'!B123="","",'初級(10級～)'!B123)</f>
        <v/>
      </c>
      <c r="C118" s="1" t="str">
        <f>IF(J118="","",'初級(10級～)'!C123)</f>
        <v/>
      </c>
      <c r="D118" s="1" t="str">
        <f>IF(J118="","",'初級(10級～)'!D123)</f>
        <v/>
      </c>
      <c r="E118" s="1" t="str">
        <f>IF(J118="","",'初級(10級～)'!E123)</f>
        <v/>
      </c>
      <c r="F118" s="1" t="str">
        <f>IF(J118="","",'初級(10級～)'!F123)</f>
        <v/>
      </c>
      <c r="G118" s="1" t="str">
        <f>IF(J118="","",'初級(10級～)'!G123)</f>
        <v/>
      </c>
      <c r="H118" s="1" t="str">
        <f>IF(I118="不合格","",IF(J118="","",VLOOKUP(I118,計算!$U$3:$V$62,2,FALSE)))</f>
        <v/>
      </c>
      <c r="I118" s="49" t="str">
        <f>'初級(10級～)'!V123</f>
        <v/>
      </c>
      <c r="J118" s="1" t="str">
        <f>'初級(10級～)'!C123&amp;'初級(10級～)'!D123</f>
        <v/>
      </c>
      <c r="K118" s="31" t="s">
        <v>15</v>
      </c>
    </row>
    <row r="119" spans="1:11" x14ac:dyDescent="0.2">
      <c r="A119">
        <v>118</v>
      </c>
      <c r="B119" s="1" t="str">
        <f>IF('初級(10級～)'!B124="","",'初級(10級～)'!B124)</f>
        <v/>
      </c>
      <c r="C119" s="1" t="str">
        <f>IF(J119="","",'初級(10級～)'!C124)</f>
        <v/>
      </c>
      <c r="D119" s="1" t="str">
        <f>IF(J119="","",'初級(10級～)'!D124)</f>
        <v/>
      </c>
      <c r="E119" s="1" t="str">
        <f>IF(J119="","",'初級(10級～)'!E124)</f>
        <v/>
      </c>
      <c r="F119" s="1" t="str">
        <f>IF(J119="","",'初級(10級～)'!F124)</f>
        <v/>
      </c>
      <c r="G119" s="1" t="str">
        <f>IF(J119="","",'初級(10級～)'!G124)</f>
        <v/>
      </c>
      <c r="H119" s="1" t="str">
        <f>IF(I119="不合格","",IF(J119="","",VLOOKUP(I119,計算!$U$3:$V$62,2,FALSE)))</f>
        <v/>
      </c>
      <c r="I119" s="49" t="str">
        <f>'初級(10級～)'!V124</f>
        <v/>
      </c>
      <c r="J119" s="1" t="str">
        <f>'初級(10級～)'!C124&amp;'初級(10級～)'!D124</f>
        <v/>
      </c>
      <c r="K119" s="31" t="s">
        <v>15</v>
      </c>
    </row>
    <row r="120" spans="1:11" x14ac:dyDescent="0.2">
      <c r="A120">
        <v>119</v>
      </c>
      <c r="B120" s="1" t="str">
        <f>IF('初級(10級～)'!B125="","",'初級(10級～)'!B125)</f>
        <v/>
      </c>
      <c r="C120" s="1" t="str">
        <f>IF(J120="","",'初級(10級～)'!C125)</f>
        <v/>
      </c>
      <c r="D120" s="1" t="str">
        <f>IF(J120="","",'初級(10級～)'!D125)</f>
        <v/>
      </c>
      <c r="E120" s="1" t="str">
        <f>IF(J120="","",'初級(10級～)'!E125)</f>
        <v/>
      </c>
      <c r="F120" s="1" t="str">
        <f>IF(J120="","",'初級(10級～)'!F125)</f>
        <v/>
      </c>
      <c r="G120" s="1" t="str">
        <f>IF(J120="","",'初級(10級～)'!G125)</f>
        <v/>
      </c>
      <c r="H120" s="1" t="str">
        <f>IF(I120="不合格","",IF(J120="","",VLOOKUP(I120,計算!$U$3:$V$62,2,FALSE)))</f>
        <v/>
      </c>
      <c r="I120" s="49" t="str">
        <f>'初級(10級～)'!V125</f>
        <v/>
      </c>
      <c r="J120" s="1" t="str">
        <f>'初級(10級～)'!C125&amp;'初級(10級～)'!D125</f>
        <v/>
      </c>
      <c r="K120" s="31" t="s">
        <v>15</v>
      </c>
    </row>
    <row r="121" spans="1:11" x14ac:dyDescent="0.2">
      <c r="A121">
        <v>120</v>
      </c>
      <c r="B121" s="1" t="str">
        <f>IF('初級(10級～)'!B126="","",'初級(10級～)'!B126)</f>
        <v/>
      </c>
      <c r="C121" s="1" t="str">
        <f>IF(J121="","",'初級(10級～)'!C126)</f>
        <v/>
      </c>
      <c r="D121" s="1" t="str">
        <f>IF(J121="","",'初級(10級～)'!D126)</f>
        <v/>
      </c>
      <c r="E121" s="1" t="str">
        <f>IF(J121="","",'初級(10級～)'!E126)</f>
        <v/>
      </c>
      <c r="F121" s="1" t="str">
        <f>IF(J121="","",'初級(10級～)'!F126)</f>
        <v/>
      </c>
      <c r="G121" s="1" t="str">
        <f>IF(J121="","",'初級(10級～)'!G126)</f>
        <v/>
      </c>
      <c r="H121" s="1" t="str">
        <f>IF(I121="不合格","",IF(J121="","",VLOOKUP(I121,計算!$U$3:$V$62,2,FALSE)))</f>
        <v/>
      </c>
      <c r="I121" s="49" t="str">
        <f>'初級(10級～)'!V126</f>
        <v/>
      </c>
      <c r="J121" s="1" t="str">
        <f>'初級(10級～)'!C126&amp;'初級(10級～)'!D126</f>
        <v/>
      </c>
      <c r="K121" s="31" t="s">
        <v>15</v>
      </c>
    </row>
    <row r="122" spans="1:11" x14ac:dyDescent="0.2">
      <c r="A122">
        <v>121</v>
      </c>
      <c r="B122" s="1" t="str">
        <f>IF('初級(10級～)'!B127="","",'初級(10級～)'!B127)</f>
        <v/>
      </c>
      <c r="C122" s="1" t="str">
        <f>IF(J122="","",'初級(10級～)'!C127)</f>
        <v/>
      </c>
      <c r="D122" s="1" t="str">
        <f>IF(J122="","",'初級(10級～)'!D127)</f>
        <v/>
      </c>
      <c r="E122" s="1" t="str">
        <f>IF(J122="","",'初級(10級～)'!E127)</f>
        <v/>
      </c>
      <c r="F122" s="1" t="str">
        <f>IF(J122="","",'初級(10級～)'!F127)</f>
        <v/>
      </c>
      <c r="G122" s="1" t="str">
        <f>IF(J122="","",'初級(10級～)'!G127)</f>
        <v/>
      </c>
      <c r="H122" s="1" t="str">
        <f>IF(I122="不合格","",IF(J122="","",VLOOKUP(I122,計算!$U$3:$V$62,2,FALSE)))</f>
        <v/>
      </c>
      <c r="I122" s="49" t="str">
        <f>'初級(10級～)'!V127</f>
        <v/>
      </c>
      <c r="J122" s="1" t="str">
        <f>'初級(10級～)'!C127&amp;'初級(10級～)'!D127</f>
        <v/>
      </c>
      <c r="K122" s="31" t="s">
        <v>15</v>
      </c>
    </row>
    <row r="123" spans="1:11" x14ac:dyDescent="0.2">
      <c r="A123">
        <v>122</v>
      </c>
      <c r="B123" s="1" t="str">
        <f>IF('初級(10級～)'!B128="","",'初級(10級～)'!B128)</f>
        <v/>
      </c>
      <c r="C123" s="1" t="str">
        <f>IF(J123="","",'初級(10級～)'!C128)</f>
        <v/>
      </c>
      <c r="D123" s="1" t="str">
        <f>IF(J123="","",'初級(10級～)'!D128)</f>
        <v/>
      </c>
      <c r="E123" s="1" t="str">
        <f>IF(J123="","",'初級(10級～)'!E128)</f>
        <v/>
      </c>
      <c r="F123" s="1" t="str">
        <f>IF(J123="","",'初級(10級～)'!F128)</f>
        <v/>
      </c>
      <c r="G123" s="1" t="str">
        <f>IF(J123="","",'初級(10級～)'!G128)</f>
        <v/>
      </c>
      <c r="H123" s="1" t="str">
        <f>IF(I123="不合格","",IF(J123="","",VLOOKUP(I123,計算!$U$3:$V$62,2,FALSE)))</f>
        <v/>
      </c>
      <c r="I123" s="49" t="str">
        <f>'初級(10級～)'!V128</f>
        <v/>
      </c>
      <c r="J123" s="1" t="str">
        <f>'初級(10級～)'!C128&amp;'初級(10級～)'!D128</f>
        <v/>
      </c>
      <c r="K123" s="31" t="s">
        <v>15</v>
      </c>
    </row>
    <row r="124" spans="1:11" x14ac:dyDescent="0.2">
      <c r="A124">
        <v>123</v>
      </c>
      <c r="B124" s="1" t="str">
        <f>IF('初級(10級～)'!B129="","",'初級(10級～)'!B129)</f>
        <v/>
      </c>
      <c r="C124" s="1" t="str">
        <f>IF(J124="","",'初級(10級～)'!C129)</f>
        <v/>
      </c>
      <c r="D124" s="1" t="str">
        <f>IF(J124="","",'初級(10級～)'!D129)</f>
        <v/>
      </c>
      <c r="E124" s="1" t="str">
        <f>IF(J124="","",'初級(10級～)'!E129)</f>
        <v/>
      </c>
      <c r="F124" s="1" t="str">
        <f>IF(J124="","",'初級(10級～)'!F129)</f>
        <v/>
      </c>
      <c r="G124" s="1" t="str">
        <f>IF(J124="","",'初級(10級～)'!G129)</f>
        <v/>
      </c>
      <c r="H124" s="1" t="str">
        <f>IF(I124="不合格","",IF(J124="","",VLOOKUP(I124,計算!$U$3:$V$62,2,FALSE)))</f>
        <v/>
      </c>
      <c r="I124" s="49" t="str">
        <f>'初級(10級～)'!V129</f>
        <v/>
      </c>
      <c r="J124" s="1" t="str">
        <f>'初級(10級～)'!C129&amp;'初級(10級～)'!D129</f>
        <v/>
      </c>
      <c r="K124" s="31" t="s">
        <v>15</v>
      </c>
    </row>
    <row r="125" spans="1:11" x14ac:dyDescent="0.2">
      <c r="A125">
        <v>124</v>
      </c>
      <c r="B125" s="1" t="str">
        <f>IF('初級(10級～)'!B130="","",'初級(10級～)'!B130)</f>
        <v/>
      </c>
      <c r="C125" s="1" t="str">
        <f>IF(J125="","",'初級(10級～)'!C130)</f>
        <v/>
      </c>
      <c r="D125" s="1" t="str">
        <f>IF(J125="","",'初級(10級～)'!D130)</f>
        <v/>
      </c>
      <c r="E125" s="1" t="str">
        <f>IF(J125="","",'初級(10級～)'!E130)</f>
        <v/>
      </c>
      <c r="F125" s="1" t="str">
        <f>IF(J125="","",'初級(10級～)'!F130)</f>
        <v/>
      </c>
      <c r="G125" s="1" t="str">
        <f>IF(J125="","",'初級(10級～)'!G130)</f>
        <v/>
      </c>
      <c r="H125" s="1" t="str">
        <f>IF(I125="不合格","",IF(J125="","",VLOOKUP(I125,計算!$U$3:$V$62,2,FALSE)))</f>
        <v/>
      </c>
      <c r="I125" s="49" t="str">
        <f>'初級(10級～)'!V130</f>
        <v/>
      </c>
      <c r="J125" s="1" t="str">
        <f>'初級(10級～)'!C130&amp;'初級(10級～)'!D130</f>
        <v/>
      </c>
      <c r="K125" s="31" t="s">
        <v>15</v>
      </c>
    </row>
    <row r="126" spans="1:11" x14ac:dyDescent="0.2">
      <c r="A126">
        <v>125</v>
      </c>
      <c r="B126" s="1" t="str">
        <f>IF('初級(10級～)'!B131="","",'初級(10級～)'!B131)</f>
        <v/>
      </c>
      <c r="C126" s="1" t="str">
        <f>IF(J126="","",'初級(10級～)'!C131)</f>
        <v/>
      </c>
      <c r="D126" s="1" t="str">
        <f>IF(J126="","",'初級(10級～)'!D131)</f>
        <v/>
      </c>
      <c r="E126" s="1" t="str">
        <f>IF(J126="","",'初級(10級～)'!E131)</f>
        <v/>
      </c>
      <c r="F126" s="1" t="str">
        <f>IF(J126="","",'初級(10級～)'!F131)</f>
        <v/>
      </c>
      <c r="G126" s="1" t="str">
        <f>IF(J126="","",'初級(10級～)'!G131)</f>
        <v/>
      </c>
      <c r="H126" s="1" t="str">
        <f>IF(I126="不合格","",IF(J126="","",VLOOKUP(I126,計算!$U$3:$V$62,2,FALSE)))</f>
        <v/>
      </c>
      <c r="I126" s="49" t="str">
        <f>'初級(10級～)'!V131</f>
        <v/>
      </c>
      <c r="J126" s="1" t="str">
        <f>'初級(10級～)'!C131&amp;'初級(10級～)'!D131</f>
        <v/>
      </c>
      <c r="K126" s="31" t="s">
        <v>15</v>
      </c>
    </row>
    <row r="127" spans="1:11" x14ac:dyDescent="0.2">
      <c r="A127">
        <v>126</v>
      </c>
      <c r="B127" s="1" t="str">
        <f>IF('初級(10級～)'!B132="","",'初級(10級～)'!B132)</f>
        <v/>
      </c>
      <c r="C127" s="1" t="str">
        <f>IF(J127="","",'初級(10級～)'!C132)</f>
        <v/>
      </c>
      <c r="D127" s="1" t="str">
        <f>IF(J127="","",'初級(10級～)'!D132)</f>
        <v/>
      </c>
      <c r="E127" s="1" t="str">
        <f>IF(J127="","",'初級(10級～)'!E132)</f>
        <v/>
      </c>
      <c r="F127" s="1" t="str">
        <f>IF(J127="","",'初級(10級～)'!F132)</f>
        <v/>
      </c>
      <c r="G127" s="1" t="str">
        <f>IF(J127="","",'初級(10級～)'!G132)</f>
        <v/>
      </c>
      <c r="H127" s="1" t="str">
        <f>IF(I127="不合格","",IF(J127="","",VLOOKUP(I127,計算!$U$3:$V$62,2,FALSE)))</f>
        <v/>
      </c>
      <c r="I127" s="49" t="str">
        <f>'初級(10級～)'!V132</f>
        <v/>
      </c>
      <c r="J127" s="1" t="str">
        <f>'初級(10級～)'!C132&amp;'初級(10級～)'!D132</f>
        <v/>
      </c>
      <c r="K127" s="31" t="s">
        <v>15</v>
      </c>
    </row>
    <row r="128" spans="1:11" x14ac:dyDescent="0.2">
      <c r="A128">
        <v>127</v>
      </c>
      <c r="B128" s="1" t="str">
        <f>IF('初級(10級～)'!B133="","",'初級(10級～)'!B133)</f>
        <v/>
      </c>
      <c r="C128" s="1" t="str">
        <f>IF(J128="","",'初級(10級～)'!C133)</f>
        <v/>
      </c>
      <c r="D128" s="1" t="str">
        <f>IF(J128="","",'初級(10級～)'!D133)</f>
        <v/>
      </c>
      <c r="E128" s="1" t="str">
        <f>IF(J128="","",'初級(10級～)'!E133)</f>
        <v/>
      </c>
      <c r="F128" s="1" t="str">
        <f>IF(J128="","",'初級(10級～)'!F133)</f>
        <v/>
      </c>
      <c r="G128" s="1" t="str">
        <f>IF(J128="","",'初級(10級～)'!G133)</f>
        <v/>
      </c>
      <c r="H128" s="1" t="str">
        <f>IF(I128="不合格","",IF(J128="","",VLOOKUP(I128,計算!$U$3:$V$62,2,FALSE)))</f>
        <v/>
      </c>
      <c r="I128" s="49" t="str">
        <f>'初級(10級～)'!V133</f>
        <v/>
      </c>
      <c r="J128" s="1" t="str">
        <f>'初級(10級～)'!C133&amp;'初級(10級～)'!D133</f>
        <v/>
      </c>
      <c r="K128" s="31" t="s">
        <v>15</v>
      </c>
    </row>
    <row r="129" spans="1:11" x14ac:dyDescent="0.2">
      <c r="A129">
        <v>128</v>
      </c>
      <c r="B129" s="1" t="str">
        <f>IF('初級(10級～)'!B134="","",'初級(10級～)'!B134)</f>
        <v/>
      </c>
      <c r="C129" s="1" t="str">
        <f>IF(J129="","",'初級(10級～)'!C134)</f>
        <v/>
      </c>
      <c r="D129" s="1" t="str">
        <f>IF(J129="","",'初級(10級～)'!D134)</f>
        <v/>
      </c>
      <c r="E129" s="1" t="str">
        <f>IF(J129="","",'初級(10級～)'!E134)</f>
        <v/>
      </c>
      <c r="F129" s="1" t="str">
        <f>IF(J129="","",'初級(10級～)'!F134)</f>
        <v/>
      </c>
      <c r="G129" s="1" t="str">
        <f>IF(J129="","",'初級(10級～)'!G134)</f>
        <v/>
      </c>
      <c r="H129" s="1" t="str">
        <f>IF(I129="不合格","",IF(J129="","",VLOOKUP(I129,計算!$U$3:$V$62,2,FALSE)))</f>
        <v/>
      </c>
      <c r="I129" s="49" t="str">
        <f>'初級(10級～)'!V134</f>
        <v/>
      </c>
      <c r="J129" s="1" t="str">
        <f>'初級(10級～)'!C134&amp;'初級(10級～)'!D134</f>
        <v/>
      </c>
      <c r="K129" s="31" t="s">
        <v>15</v>
      </c>
    </row>
    <row r="130" spans="1:11" x14ac:dyDescent="0.2">
      <c r="A130">
        <v>129</v>
      </c>
      <c r="B130" s="1" t="str">
        <f>IF('初級(10級～)'!B135="","",'初級(10級～)'!B135)</f>
        <v/>
      </c>
      <c r="C130" s="1" t="str">
        <f>IF(J130="","",'初級(10級～)'!C135)</f>
        <v/>
      </c>
      <c r="D130" s="1" t="str">
        <f>IF(J130="","",'初級(10級～)'!D135)</f>
        <v/>
      </c>
      <c r="E130" s="1" t="str">
        <f>IF(J130="","",'初級(10級～)'!E135)</f>
        <v/>
      </c>
      <c r="F130" s="1" t="str">
        <f>IF(J130="","",'初級(10級～)'!F135)</f>
        <v/>
      </c>
      <c r="G130" s="1" t="str">
        <f>IF(J130="","",'初級(10級～)'!G135)</f>
        <v/>
      </c>
      <c r="H130" s="1" t="str">
        <f>IF(I130="不合格","",IF(J130="","",VLOOKUP(I130,計算!$U$3:$V$62,2,FALSE)))</f>
        <v/>
      </c>
      <c r="I130" s="49" t="str">
        <f>'初級(10級～)'!V135</f>
        <v/>
      </c>
      <c r="J130" s="1" t="str">
        <f>'初級(10級～)'!C135&amp;'初級(10級～)'!D135</f>
        <v/>
      </c>
      <c r="K130" s="31" t="s">
        <v>15</v>
      </c>
    </row>
    <row r="131" spans="1:11" x14ac:dyDescent="0.2">
      <c r="A131">
        <v>130</v>
      </c>
      <c r="B131" s="1" t="str">
        <f>IF('初級(10級～)'!B136="","",'初級(10級～)'!B136)</f>
        <v/>
      </c>
      <c r="C131" s="1" t="str">
        <f>IF(J131="","",'初級(10級～)'!C136)</f>
        <v/>
      </c>
      <c r="D131" s="1" t="str">
        <f>IF(J131="","",'初級(10級～)'!D136)</f>
        <v/>
      </c>
      <c r="E131" s="1" t="str">
        <f>IF(J131="","",'初級(10級～)'!E136)</f>
        <v/>
      </c>
      <c r="F131" s="1" t="str">
        <f>IF(J131="","",'初級(10級～)'!F136)</f>
        <v/>
      </c>
      <c r="G131" s="1" t="str">
        <f>IF(J131="","",'初級(10級～)'!G136)</f>
        <v/>
      </c>
      <c r="H131" s="1" t="str">
        <f>IF(I131="不合格","",IF(J131="","",VLOOKUP(I131,計算!$U$3:$V$62,2,FALSE)))</f>
        <v/>
      </c>
      <c r="I131" s="49" t="str">
        <f>'初級(10級～)'!V136</f>
        <v/>
      </c>
      <c r="J131" s="1" t="str">
        <f>'初級(10級～)'!C136&amp;'初級(10級～)'!D136</f>
        <v/>
      </c>
      <c r="K131" s="31" t="s">
        <v>15</v>
      </c>
    </row>
    <row r="132" spans="1:11" x14ac:dyDescent="0.2">
      <c r="A132">
        <v>131</v>
      </c>
      <c r="B132" s="1" t="str">
        <f>IF('初級(10級～)'!B137="","",'初級(10級～)'!B137)</f>
        <v/>
      </c>
      <c r="C132" s="1" t="str">
        <f>IF(J132="","",'初級(10級～)'!C137)</f>
        <v/>
      </c>
      <c r="D132" s="1" t="str">
        <f>IF(J132="","",'初級(10級～)'!D137)</f>
        <v/>
      </c>
      <c r="E132" s="1" t="str">
        <f>IF(J132="","",'初級(10級～)'!E137)</f>
        <v/>
      </c>
      <c r="F132" s="1" t="str">
        <f>IF(J132="","",'初級(10級～)'!F137)</f>
        <v/>
      </c>
      <c r="G132" s="1" t="str">
        <f>IF(J132="","",'初級(10級～)'!G137)</f>
        <v/>
      </c>
      <c r="H132" s="1" t="str">
        <f>IF(I132="不合格","",IF(J132="","",VLOOKUP(I132,計算!$U$3:$V$62,2,FALSE)))</f>
        <v/>
      </c>
      <c r="I132" s="49" t="str">
        <f>'初級(10級～)'!V137</f>
        <v/>
      </c>
      <c r="J132" s="1" t="str">
        <f>'初級(10級～)'!C137&amp;'初級(10級～)'!D137</f>
        <v/>
      </c>
      <c r="K132" s="31" t="s">
        <v>15</v>
      </c>
    </row>
    <row r="133" spans="1:11" x14ac:dyDescent="0.2">
      <c r="A133">
        <v>132</v>
      </c>
      <c r="B133" s="1" t="str">
        <f>IF('初級(10級～)'!B138="","",'初級(10級～)'!B138)</f>
        <v/>
      </c>
      <c r="C133" s="1" t="str">
        <f>IF(J133="","",'初級(10級～)'!C138)</f>
        <v/>
      </c>
      <c r="D133" s="1" t="str">
        <f>IF(J133="","",'初級(10級～)'!D138)</f>
        <v/>
      </c>
      <c r="E133" s="1" t="str">
        <f>IF(J133="","",'初級(10級～)'!E138)</f>
        <v/>
      </c>
      <c r="F133" s="1" t="str">
        <f>IF(J133="","",'初級(10級～)'!F138)</f>
        <v/>
      </c>
      <c r="G133" s="1" t="str">
        <f>IF(J133="","",'初級(10級～)'!G138)</f>
        <v/>
      </c>
      <c r="H133" s="1" t="str">
        <f>IF(I133="不合格","",IF(J133="","",VLOOKUP(I133,計算!$U$3:$V$62,2,FALSE)))</f>
        <v/>
      </c>
      <c r="I133" s="49" t="str">
        <f>'初級(10級～)'!V138</f>
        <v/>
      </c>
      <c r="J133" s="1" t="str">
        <f>'初級(10級～)'!C138&amp;'初級(10級～)'!D138</f>
        <v/>
      </c>
      <c r="K133" s="31" t="s">
        <v>15</v>
      </c>
    </row>
    <row r="134" spans="1:11" x14ac:dyDescent="0.2">
      <c r="A134">
        <v>133</v>
      </c>
      <c r="B134" s="1" t="str">
        <f>IF('初級(10級～)'!B139="","",'初級(10級～)'!B139)</f>
        <v/>
      </c>
      <c r="C134" s="1" t="str">
        <f>IF(J134="","",'初級(10級～)'!C139)</f>
        <v/>
      </c>
      <c r="D134" s="1" t="str">
        <f>IF(J134="","",'初級(10級～)'!D139)</f>
        <v/>
      </c>
      <c r="E134" s="1" t="str">
        <f>IF(J134="","",'初級(10級～)'!E139)</f>
        <v/>
      </c>
      <c r="F134" s="1" t="str">
        <f>IF(J134="","",'初級(10級～)'!F139)</f>
        <v/>
      </c>
      <c r="G134" s="1" t="str">
        <f>IF(J134="","",'初級(10級～)'!G139)</f>
        <v/>
      </c>
      <c r="H134" s="1" t="str">
        <f>IF(I134="不合格","",IF(J134="","",VLOOKUP(I134,計算!$U$3:$V$62,2,FALSE)))</f>
        <v/>
      </c>
      <c r="I134" s="49" t="str">
        <f>'初級(10級～)'!V139</f>
        <v/>
      </c>
      <c r="J134" s="1" t="str">
        <f>'初級(10級～)'!C139&amp;'初級(10級～)'!D139</f>
        <v/>
      </c>
      <c r="K134" s="31" t="s">
        <v>15</v>
      </c>
    </row>
    <row r="135" spans="1:11" x14ac:dyDescent="0.2">
      <c r="A135">
        <v>134</v>
      </c>
      <c r="B135" s="1" t="str">
        <f>IF('初級(10級～)'!B140="","",'初級(10級～)'!B140)</f>
        <v/>
      </c>
      <c r="C135" s="1" t="str">
        <f>IF(J135="","",'初級(10級～)'!C140)</f>
        <v/>
      </c>
      <c r="D135" s="1" t="str">
        <f>IF(J135="","",'初級(10級～)'!D140)</f>
        <v/>
      </c>
      <c r="E135" s="1" t="str">
        <f>IF(J135="","",'初級(10級～)'!E140)</f>
        <v/>
      </c>
      <c r="F135" s="1" t="str">
        <f>IF(J135="","",'初級(10級～)'!F140)</f>
        <v/>
      </c>
      <c r="G135" s="1" t="str">
        <f>IF(J135="","",'初級(10級～)'!G140)</f>
        <v/>
      </c>
      <c r="H135" s="1" t="str">
        <f>IF(I135="不合格","",IF(J135="","",VLOOKUP(I135,計算!$U$3:$V$62,2,FALSE)))</f>
        <v/>
      </c>
      <c r="I135" s="49" t="str">
        <f>'初級(10級～)'!V140</f>
        <v/>
      </c>
      <c r="J135" s="1" t="str">
        <f>'初級(10級～)'!C140&amp;'初級(10級～)'!D140</f>
        <v/>
      </c>
      <c r="K135" s="31" t="s">
        <v>15</v>
      </c>
    </row>
    <row r="136" spans="1:11" x14ac:dyDescent="0.2">
      <c r="A136">
        <v>135</v>
      </c>
      <c r="B136" s="1" t="str">
        <f>IF('初級(10級～)'!B141="","",'初級(10級～)'!B141)</f>
        <v/>
      </c>
      <c r="C136" s="1" t="str">
        <f>IF(J136="","",'初級(10級～)'!C141)</f>
        <v/>
      </c>
      <c r="D136" s="1" t="str">
        <f>IF(J136="","",'初級(10級～)'!D141)</f>
        <v/>
      </c>
      <c r="E136" s="1" t="str">
        <f>IF(J136="","",'初級(10級～)'!E141)</f>
        <v/>
      </c>
      <c r="F136" s="1" t="str">
        <f>IF(J136="","",'初級(10級～)'!F141)</f>
        <v/>
      </c>
      <c r="G136" s="1" t="str">
        <f>IF(J136="","",'初級(10級～)'!G141)</f>
        <v/>
      </c>
      <c r="H136" s="1" t="str">
        <f>IF(I136="不合格","",IF(J136="","",VLOOKUP(I136,計算!$U$3:$V$62,2,FALSE)))</f>
        <v/>
      </c>
      <c r="I136" s="49" t="str">
        <f>'初級(10級～)'!V141</f>
        <v/>
      </c>
      <c r="J136" s="1" t="str">
        <f>'初級(10級～)'!C141&amp;'初級(10級～)'!D141</f>
        <v/>
      </c>
      <c r="K136" s="31" t="s">
        <v>15</v>
      </c>
    </row>
    <row r="137" spans="1:11" x14ac:dyDescent="0.2">
      <c r="A137">
        <v>136</v>
      </c>
      <c r="B137" s="1" t="str">
        <f>IF('初級(10級～)'!B142="","",'初級(10級～)'!B142)</f>
        <v/>
      </c>
      <c r="C137" s="1" t="str">
        <f>IF(J137="","",'初級(10級～)'!C142)</f>
        <v/>
      </c>
      <c r="D137" s="1" t="str">
        <f>IF(J137="","",'初級(10級～)'!D142)</f>
        <v/>
      </c>
      <c r="E137" s="1" t="str">
        <f>IF(J137="","",'初級(10級～)'!E142)</f>
        <v/>
      </c>
      <c r="F137" s="1" t="str">
        <f>IF(J137="","",'初級(10級～)'!F142)</f>
        <v/>
      </c>
      <c r="G137" s="1" t="str">
        <f>IF(J137="","",'初級(10級～)'!G142)</f>
        <v/>
      </c>
      <c r="H137" s="1" t="str">
        <f>IF(I137="不合格","",IF(J137="","",VLOOKUP(I137,計算!$U$3:$V$62,2,FALSE)))</f>
        <v/>
      </c>
      <c r="I137" s="49" t="str">
        <f>'初級(10級～)'!V142</f>
        <v/>
      </c>
      <c r="J137" s="1" t="str">
        <f>'初級(10級～)'!C142&amp;'初級(10級～)'!D142</f>
        <v/>
      </c>
      <c r="K137" s="31" t="s">
        <v>15</v>
      </c>
    </row>
    <row r="138" spans="1:11" x14ac:dyDescent="0.2">
      <c r="A138">
        <v>137</v>
      </c>
      <c r="B138" s="1" t="str">
        <f>IF('初級(10級～)'!B143="","",'初級(10級～)'!B143)</f>
        <v/>
      </c>
      <c r="C138" s="1" t="str">
        <f>IF(J138="","",'初級(10級～)'!C143)</f>
        <v/>
      </c>
      <c r="D138" s="1" t="str">
        <f>IF(J138="","",'初級(10級～)'!D143)</f>
        <v/>
      </c>
      <c r="E138" s="1" t="str">
        <f>IF(J138="","",'初級(10級～)'!E143)</f>
        <v/>
      </c>
      <c r="F138" s="1" t="str">
        <f>IF(J138="","",'初級(10級～)'!F143)</f>
        <v/>
      </c>
      <c r="G138" s="1" t="str">
        <f>IF(J138="","",'初級(10級～)'!G143)</f>
        <v/>
      </c>
      <c r="H138" s="1" t="str">
        <f>IF(I138="不合格","",IF(J138="","",VLOOKUP(I138,計算!$U$3:$V$62,2,FALSE)))</f>
        <v/>
      </c>
      <c r="I138" s="49" t="str">
        <f>'初級(10級～)'!V143</f>
        <v/>
      </c>
      <c r="J138" s="1" t="str">
        <f>'初級(10級～)'!C143&amp;'初級(10級～)'!D143</f>
        <v/>
      </c>
      <c r="K138" s="31" t="s">
        <v>15</v>
      </c>
    </row>
    <row r="139" spans="1:11" x14ac:dyDescent="0.2">
      <c r="A139">
        <v>138</v>
      </c>
      <c r="B139" s="1" t="str">
        <f>IF('初級(10級～)'!B144="","",'初級(10級～)'!B144)</f>
        <v/>
      </c>
      <c r="C139" s="1" t="str">
        <f>IF(J139="","",'初級(10級～)'!C144)</f>
        <v/>
      </c>
      <c r="D139" s="1" t="str">
        <f>IF(J139="","",'初級(10級～)'!D144)</f>
        <v/>
      </c>
      <c r="E139" s="1" t="str">
        <f>IF(J139="","",'初級(10級～)'!E144)</f>
        <v/>
      </c>
      <c r="F139" s="1" t="str">
        <f>IF(J139="","",'初級(10級～)'!F144)</f>
        <v/>
      </c>
      <c r="G139" s="1" t="str">
        <f>IF(J139="","",'初級(10級～)'!G144)</f>
        <v/>
      </c>
      <c r="H139" s="1" t="str">
        <f>IF(I139="不合格","",IF(J139="","",VLOOKUP(I139,計算!$U$3:$V$62,2,FALSE)))</f>
        <v/>
      </c>
      <c r="I139" s="49" t="str">
        <f>'初級(10級～)'!V144</f>
        <v/>
      </c>
      <c r="J139" s="1" t="str">
        <f>'初級(10級～)'!C144&amp;'初級(10級～)'!D144</f>
        <v/>
      </c>
      <c r="K139" s="31" t="s">
        <v>15</v>
      </c>
    </row>
    <row r="140" spans="1:11" x14ac:dyDescent="0.2">
      <c r="A140">
        <v>139</v>
      </c>
      <c r="B140" s="1" t="str">
        <f>IF('初級(10級～)'!B145="","",'初級(10級～)'!B145)</f>
        <v/>
      </c>
      <c r="C140" s="1" t="str">
        <f>IF(J140="","",'初級(10級～)'!C145)</f>
        <v/>
      </c>
      <c r="D140" s="1" t="str">
        <f>IF(J140="","",'初級(10級～)'!D145)</f>
        <v/>
      </c>
      <c r="E140" s="1" t="str">
        <f>IF(J140="","",'初級(10級～)'!E145)</f>
        <v/>
      </c>
      <c r="F140" s="1" t="str">
        <f>IF(J140="","",'初級(10級～)'!F145)</f>
        <v/>
      </c>
      <c r="G140" s="1" t="str">
        <f>IF(J140="","",'初級(10級～)'!G145)</f>
        <v/>
      </c>
      <c r="H140" s="1" t="str">
        <f>IF(I140="不合格","",IF(J140="","",VLOOKUP(I140,計算!$U$3:$V$62,2,FALSE)))</f>
        <v/>
      </c>
      <c r="I140" s="49" t="str">
        <f>'初級(10級～)'!V145</f>
        <v/>
      </c>
      <c r="J140" s="1" t="str">
        <f>'初級(10級～)'!C145&amp;'初級(10級～)'!D145</f>
        <v/>
      </c>
      <c r="K140" s="31" t="s">
        <v>15</v>
      </c>
    </row>
    <row r="141" spans="1:11" x14ac:dyDescent="0.2">
      <c r="A141">
        <v>140</v>
      </c>
      <c r="B141" s="1" t="str">
        <f>IF('初級(10級～)'!B146="","",'初級(10級～)'!B146)</f>
        <v/>
      </c>
      <c r="C141" s="1" t="str">
        <f>IF(J141="","",'初級(10級～)'!C146)</f>
        <v/>
      </c>
      <c r="D141" s="1" t="str">
        <f>IF(J141="","",'初級(10級～)'!D146)</f>
        <v/>
      </c>
      <c r="E141" s="1" t="str">
        <f>IF(J141="","",'初級(10級～)'!E146)</f>
        <v/>
      </c>
      <c r="F141" s="1" t="str">
        <f>IF(J141="","",'初級(10級～)'!F146)</f>
        <v/>
      </c>
      <c r="G141" s="1" t="str">
        <f>IF(J141="","",'初級(10級～)'!G146)</f>
        <v/>
      </c>
      <c r="H141" s="1" t="str">
        <f>IF(I141="不合格","",IF(J141="","",VLOOKUP(I141,計算!$U$3:$V$62,2,FALSE)))</f>
        <v/>
      </c>
      <c r="I141" s="49" t="str">
        <f>'初級(10級～)'!V146</f>
        <v/>
      </c>
      <c r="J141" s="1" t="str">
        <f>'初級(10級～)'!C146&amp;'初級(10級～)'!D146</f>
        <v/>
      </c>
      <c r="K141" s="31" t="s">
        <v>15</v>
      </c>
    </row>
    <row r="142" spans="1:11" x14ac:dyDescent="0.2">
      <c r="A142">
        <v>141</v>
      </c>
      <c r="B142" s="1" t="str">
        <f>IF('初級(10級～)'!B147="","",'初級(10級～)'!B147)</f>
        <v/>
      </c>
      <c r="C142" s="1" t="str">
        <f>IF(J142="","",'初級(10級～)'!C147)</f>
        <v/>
      </c>
      <c r="D142" s="1" t="str">
        <f>IF(J142="","",'初級(10級～)'!D147)</f>
        <v/>
      </c>
      <c r="E142" s="1" t="str">
        <f>IF(J142="","",'初級(10級～)'!E147)</f>
        <v/>
      </c>
      <c r="F142" s="1" t="str">
        <f>IF(J142="","",'初級(10級～)'!F147)</f>
        <v/>
      </c>
      <c r="G142" s="1" t="str">
        <f>IF(J142="","",'初級(10級～)'!G147)</f>
        <v/>
      </c>
      <c r="H142" s="1" t="str">
        <f>IF(I142="不合格","",IF(J142="","",VLOOKUP(I142,計算!$U$3:$V$62,2,FALSE)))</f>
        <v/>
      </c>
      <c r="I142" s="49" t="str">
        <f>'初級(10級～)'!V147</f>
        <v/>
      </c>
      <c r="J142" s="1" t="str">
        <f>'初級(10級～)'!C147&amp;'初級(10級～)'!D147</f>
        <v/>
      </c>
      <c r="K142" s="31" t="s">
        <v>15</v>
      </c>
    </row>
    <row r="143" spans="1:11" x14ac:dyDescent="0.2">
      <c r="A143">
        <v>142</v>
      </c>
      <c r="B143" s="1" t="str">
        <f>IF('初級(10級～)'!B148="","",'初級(10級～)'!B148)</f>
        <v/>
      </c>
      <c r="C143" s="1" t="str">
        <f>IF(J143="","",'初級(10級～)'!C148)</f>
        <v/>
      </c>
      <c r="D143" s="1" t="str">
        <f>IF(J143="","",'初級(10級～)'!D148)</f>
        <v/>
      </c>
      <c r="E143" s="1" t="str">
        <f>IF(J143="","",'初級(10級～)'!E148)</f>
        <v/>
      </c>
      <c r="F143" s="1" t="str">
        <f>IF(J143="","",'初級(10級～)'!F148)</f>
        <v/>
      </c>
      <c r="G143" s="1" t="str">
        <f>IF(J143="","",'初級(10級～)'!G148)</f>
        <v/>
      </c>
      <c r="H143" s="1" t="str">
        <f>IF(I143="不合格","",IF(J143="","",VLOOKUP(I143,計算!$U$3:$V$62,2,FALSE)))</f>
        <v/>
      </c>
      <c r="I143" s="49" t="str">
        <f>'初級(10級～)'!V148</f>
        <v/>
      </c>
      <c r="J143" s="1" t="str">
        <f>'初級(10級～)'!C148&amp;'初級(10級～)'!D148</f>
        <v/>
      </c>
      <c r="K143" s="31" t="s">
        <v>15</v>
      </c>
    </row>
    <row r="144" spans="1:11" x14ac:dyDescent="0.2">
      <c r="A144">
        <v>143</v>
      </c>
      <c r="B144" s="1" t="str">
        <f>IF('初級(10級～)'!B149="","",'初級(10級～)'!B149)</f>
        <v/>
      </c>
      <c r="C144" s="1" t="str">
        <f>IF(J144="","",'初級(10級～)'!C149)</f>
        <v/>
      </c>
      <c r="D144" s="1" t="str">
        <f>IF(J144="","",'初級(10級～)'!D149)</f>
        <v/>
      </c>
      <c r="E144" s="1" t="str">
        <f>IF(J144="","",'初級(10級～)'!E149)</f>
        <v/>
      </c>
      <c r="F144" s="1" t="str">
        <f>IF(J144="","",'初級(10級～)'!F149)</f>
        <v/>
      </c>
      <c r="G144" s="1" t="str">
        <f>IF(J144="","",'初級(10級～)'!G149)</f>
        <v/>
      </c>
      <c r="H144" s="1" t="str">
        <f>IF(I144="不合格","",IF(J144="","",VLOOKUP(I144,計算!$U$3:$V$62,2,FALSE)))</f>
        <v/>
      </c>
      <c r="I144" s="49" t="str">
        <f>'初級(10級～)'!V149</f>
        <v/>
      </c>
      <c r="J144" s="1" t="str">
        <f>'初級(10級～)'!C149&amp;'初級(10級～)'!D149</f>
        <v/>
      </c>
      <c r="K144" s="31" t="s">
        <v>15</v>
      </c>
    </row>
    <row r="145" spans="1:11" x14ac:dyDescent="0.2">
      <c r="A145">
        <v>144</v>
      </c>
      <c r="B145" s="1" t="str">
        <f>IF('初級(10級～)'!B150="","",'初級(10級～)'!B150)</f>
        <v/>
      </c>
      <c r="C145" s="1" t="str">
        <f>IF(J145="","",'初級(10級～)'!C150)</f>
        <v/>
      </c>
      <c r="D145" s="1" t="str">
        <f>IF(J145="","",'初級(10級～)'!D150)</f>
        <v/>
      </c>
      <c r="E145" s="1" t="str">
        <f>IF(J145="","",'初級(10級～)'!E150)</f>
        <v/>
      </c>
      <c r="F145" s="1" t="str">
        <f>IF(J145="","",'初級(10級～)'!F150)</f>
        <v/>
      </c>
      <c r="G145" s="1" t="str">
        <f>IF(J145="","",'初級(10級～)'!G150)</f>
        <v/>
      </c>
      <c r="H145" s="1" t="str">
        <f>IF(I145="不合格","",IF(J145="","",VLOOKUP(I145,計算!$U$3:$V$62,2,FALSE)))</f>
        <v/>
      </c>
      <c r="I145" s="49" t="str">
        <f>'初級(10級～)'!V150</f>
        <v/>
      </c>
      <c r="J145" s="1" t="str">
        <f>'初級(10級～)'!C150&amp;'初級(10級～)'!D150</f>
        <v/>
      </c>
      <c r="K145" s="31" t="s">
        <v>15</v>
      </c>
    </row>
    <row r="146" spans="1:11" x14ac:dyDescent="0.2">
      <c r="A146">
        <v>145</v>
      </c>
      <c r="B146" s="1" t="str">
        <f>IF('初級(10級～)'!B151="","",'初級(10級～)'!B151)</f>
        <v/>
      </c>
      <c r="C146" s="1" t="str">
        <f>IF(J146="","",'初級(10級～)'!C151)</f>
        <v/>
      </c>
      <c r="D146" s="1" t="str">
        <f>IF(J146="","",'初級(10級～)'!D151)</f>
        <v/>
      </c>
      <c r="E146" s="1" t="str">
        <f>IF(J146="","",'初級(10級～)'!E151)</f>
        <v/>
      </c>
      <c r="F146" s="1" t="str">
        <f>IF(J146="","",'初級(10級～)'!F151)</f>
        <v/>
      </c>
      <c r="G146" s="1" t="str">
        <f>IF(J146="","",'初級(10級～)'!G151)</f>
        <v/>
      </c>
      <c r="H146" s="1" t="str">
        <f>IF(I146="不合格","",IF(J146="","",VLOOKUP(I146,計算!$U$3:$V$62,2,FALSE)))</f>
        <v/>
      </c>
      <c r="I146" s="49" t="str">
        <f>'初級(10級～)'!V151</f>
        <v/>
      </c>
      <c r="J146" s="1" t="str">
        <f>'初級(10級～)'!C151&amp;'初級(10級～)'!D151</f>
        <v/>
      </c>
      <c r="K146" s="31" t="s">
        <v>15</v>
      </c>
    </row>
    <row r="147" spans="1:11" x14ac:dyDescent="0.2">
      <c r="A147">
        <v>146</v>
      </c>
      <c r="B147" s="1" t="str">
        <f>IF('初級(10級～)'!B152="","",'初級(10級～)'!B152)</f>
        <v/>
      </c>
      <c r="C147" s="1" t="str">
        <f>IF(J147="","",'初級(10級～)'!C152)</f>
        <v/>
      </c>
      <c r="D147" s="1" t="str">
        <f>IF(J147="","",'初級(10級～)'!D152)</f>
        <v/>
      </c>
      <c r="E147" s="1" t="str">
        <f>IF(J147="","",'初級(10級～)'!E152)</f>
        <v/>
      </c>
      <c r="F147" s="1" t="str">
        <f>IF(J147="","",'初級(10級～)'!F152)</f>
        <v/>
      </c>
      <c r="G147" s="1" t="str">
        <f>IF(J147="","",'初級(10級～)'!G152)</f>
        <v/>
      </c>
      <c r="H147" s="1" t="str">
        <f>IF(I147="不合格","",IF(J147="","",VLOOKUP(I147,計算!$U$3:$V$62,2,FALSE)))</f>
        <v/>
      </c>
      <c r="I147" s="49" t="str">
        <f>'初級(10級～)'!V152</f>
        <v/>
      </c>
      <c r="J147" s="1" t="str">
        <f>'初級(10級～)'!C152&amp;'初級(10級～)'!D152</f>
        <v/>
      </c>
      <c r="K147" s="31" t="s">
        <v>15</v>
      </c>
    </row>
    <row r="148" spans="1:11" x14ac:dyDescent="0.2">
      <c r="A148">
        <v>147</v>
      </c>
      <c r="B148" s="1" t="str">
        <f>IF('初級(10級～)'!B153="","",'初級(10級～)'!B153)</f>
        <v/>
      </c>
      <c r="C148" s="1" t="str">
        <f>IF(J148="","",'初級(10級～)'!C153)</f>
        <v/>
      </c>
      <c r="D148" s="1" t="str">
        <f>IF(J148="","",'初級(10級～)'!D153)</f>
        <v/>
      </c>
      <c r="E148" s="1" t="str">
        <f>IF(J148="","",'初級(10級～)'!E153)</f>
        <v/>
      </c>
      <c r="F148" s="1" t="str">
        <f>IF(J148="","",'初級(10級～)'!F153)</f>
        <v/>
      </c>
      <c r="G148" s="1" t="str">
        <f>IF(J148="","",'初級(10級～)'!G153)</f>
        <v/>
      </c>
      <c r="H148" s="1" t="str">
        <f>IF(I148="不合格","",IF(J148="","",VLOOKUP(I148,計算!$U$3:$V$62,2,FALSE)))</f>
        <v/>
      </c>
      <c r="I148" s="49" t="str">
        <f>'初級(10級～)'!V153</f>
        <v/>
      </c>
      <c r="J148" s="1" t="str">
        <f>'初級(10級～)'!C153&amp;'初級(10級～)'!D153</f>
        <v/>
      </c>
      <c r="K148" s="31" t="s">
        <v>15</v>
      </c>
    </row>
    <row r="149" spans="1:11" x14ac:dyDescent="0.2">
      <c r="A149">
        <v>148</v>
      </c>
      <c r="B149" s="1" t="str">
        <f>IF('初級(10級～)'!B154="","",'初級(10級～)'!B154)</f>
        <v/>
      </c>
      <c r="C149" s="1" t="str">
        <f>IF(J149="","",'初級(10級～)'!C154)</f>
        <v/>
      </c>
      <c r="D149" s="1" t="str">
        <f>IF(J149="","",'初級(10級～)'!D154)</f>
        <v/>
      </c>
      <c r="E149" s="1" t="str">
        <f>IF(J149="","",'初級(10級～)'!E154)</f>
        <v/>
      </c>
      <c r="F149" s="1" t="str">
        <f>IF(J149="","",'初級(10級～)'!F154)</f>
        <v/>
      </c>
      <c r="G149" s="1" t="str">
        <f>IF(J149="","",'初級(10級～)'!G154)</f>
        <v/>
      </c>
      <c r="H149" s="1" t="str">
        <f>IF(I149="不合格","",IF(J149="","",VLOOKUP(I149,計算!$U$3:$V$62,2,FALSE)))</f>
        <v/>
      </c>
      <c r="I149" s="49" t="str">
        <f>'初級(10級～)'!V154</f>
        <v/>
      </c>
      <c r="J149" s="1" t="str">
        <f>'初級(10級～)'!C154&amp;'初級(10級～)'!D154</f>
        <v/>
      </c>
      <c r="K149" s="31" t="s">
        <v>15</v>
      </c>
    </row>
    <row r="150" spans="1:11" x14ac:dyDescent="0.2">
      <c r="A150">
        <v>149</v>
      </c>
      <c r="B150" s="1" t="str">
        <f>IF('初級(10級～)'!B155="","",'初級(10級～)'!B155)</f>
        <v/>
      </c>
      <c r="C150" s="1" t="str">
        <f>IF(J150="","",'初級(10級～)'!C155)</f>
        <v/>
      </c>
      <c r="D150" s="1" t="str">
        <f>IF(J150="","",'初級(10級～)'!D155)</f>
        <v/>
      </c>
      <c r="E150" s="1" t="str">
        <f>IF(J150="","",'初級(10級～)'!E155)</f>
        <v/>
      </c>
      <c r="F150" s="1" t="str">
        <f>IF(J150="","",'初級(10級～)'!F155)</f>
        <v/>
      </c>
      <c r="G150" s="1" t="str">
        <f>IF(J150="","",'初級(10級～)'!G155)</f>
        <v/>
      </c>
      <c r="H150" s="1" t="str">
        <f>IF(I150="不合格","",IF(J150="","",VLOOKUP(I150,計算!$U$3:$V$62,2,FALSE)))</f>
        <v/>
      </c>
      <c r="I150" s="49" t="str">
        <f>'初級(10級～)'!V155</f>
        <v/>
      </c>
      <c r="J150" s="1" t="str">
        <f>'初級(10級～)'!C155&amp;'初級(10級～)'!D155</f>
        <v/>
      </c>
      <c r="K150" s="31" t="s">
        <v>15</v>
      </c>
    </row>
    <row r="151" spans="1:11" x14ac:dyDescent="0.2">
      <c r="A151">
        <v>150</v>
      </c>
      <c r="B151" s="1" t="str">
        <f>IF('初級(10級～)'!B156="","",'初級(10級～)'!B156)</f>
        <v/>
      </c>
      <c r="C151" s="1" t="str">
        <f>IF(J151="","",'初級(10級～)'!C156)</f>
        <v/>
      </c>
      <c r="D151" s="1" t="str">
        <f>IF(J151="","",'初級(10級～)'!D156)</f>
        <v/>
      </c>
      <c r="E151" s="1" t="str">
        <f>IF(J151="","",'初級(10級～)'!E156)</f>
        <v/>
      </c>
      <c r="F151" s="1" t="str">
        <f>IF(J151="","",'初級(10級～)'!F156)</f>
        <v/>
      </c>
      <c r="G151" s="1" t="str">
        <f>IF(J151="","",'初級(10級～)'!G156)</f>
        <v/>
      </c>
      <c r="H151" s="1" t="str">
        <f>IF(I151="不合格","",IF(J151="","",VLOOKUP(I151,計算!$U$3:$V$62,2,FALSE)))</f>
        <v/>
      </c>
      <c r="I151" s="49" t="str">
        <f>'初級(10級～)'!V156</f>
        <v/>
      </c>
      <c r="J151" s="1" t="str">
        <f>'初級(10級～)'!C156&amp;'初級(10級～)'!D156</f>
        <v/>
      </c>
      <c r="K151" s="31" t="s">
        <v>15</v>
      </c>
    </row>
    <row r="152" spans="1:11" x14ac:dyDescent="0.2">
      <c r="A152">
        <v>151</v>
      </c>
      <c r="B152" s="1" t="str">
        <f>IF('中級(3級～)'!B7="","",'中級(3級～)'!B7)</f>
        <v/>
      </c>
      <c r="C152" s="1" t="str">
        <f>IF(J152="","",'中級(3級～)'!C7)</f>
        <v/>
      </c>
      <c r="D152" s="1" t="str">
        <f>IF(J152="","",'中級(3級～)'!D7)</f>
        <v/>
      </c>
      <c r="E152" s="1" t="str">
        <f>IF(J152="","",'中級(3級～)'!E7)</f>
        <v/>
      </c>
      <c r="F152" s="1" t="str">
        <f>IF(J152="","",'中級(3級～)'!F7)</f>
        <v/>
      </c>
      <c r="G152" s="1" t="str">
        <f>IF(J152="","",'中級(3級～)'!G7)</f>
        <v/>
      </c>
      <c r="H152" s="1" t="str">
        <f>IF(I152="不合格","",IF(J152="","",VLOOKUP(I152,計算!$U$3:$V$62,2,FALSE)))</f>
        <v/>
      </c>
      <c r="I152" s="49" t="str">
        <f>'中級(3級～)'!V7</f>
        <v/>
      </c>
      <c r="J152" s="1" t="str">
        <f>'中級(3級～)'!C7&amp;'中級(3級～)'!D7</f>
        <v/>
      </c>
      <c r="K152" s="31" t="s">
        <v>23</v>
      </c>
    </row>
    <row r="153" spans="1:11" x14ac:dyDescent="0.2">
      <c r="A153">
        <v>152</v>
      </c>
      <c r="B153" s="1" t="str">
        <f>IF('中級(3級～)'!B8="","",'中級(3級～)'!B8)</f>
        <v/>
      </c>
      <c r="C153" s="1" t="str">
        <f>IF(J153="","",'中級(3級～)'!C8)</f>
        <v/>
      </c>
      <c r="D153" s="1" t="str">
        <f>IF(J153="","",'中級(3級～)'!D8)</f>
        <v/>
      </c>
      <c r="E153" s="1" t="str">
        <f>IF(J153="","",'中級(3級～)'!E8)</f>
        <v/>
      </c>
      <c r="F153" s="1" t="str">
        <f>IF(J153="","",'中級(3級～)'!F8)</f>
        <v/>
      </c>
      <c r="G153" s="1" t="str">
        <f>IF(J153="","",'中級(3級～)'!G8)</f>
        <v/>
      </c>
      <c r="H153" s="1" t="str">
        <f>IF(I153="不合格","",IF(J153="","",VLOOKUP(I153,計算!$U$3:$V$62,2,FALSE)))</f>
        <v/>
      </c>
      <c r="I153" s="49" t="str">
        <f>'中級(3級～)'!V8</f>
        <v/>
      </c>
      <c r="J153" s="1" t="str">
        <f>'中級(3級～)'!C8&amp;'中級(3級～)'!D8</f>
        <v/>
      </c>
      <c r="K153" s="31" t="s">
        <v>23</v>
      </c>
    </row>
    <row r="154" spans="1:11" x14ac:dyDescent="0.2">
      <c r="A154">
        <v>153</v>
      </c>
      <c r="B154" s="1" t="str">
        <f>IF('中級(3級～)'!B9="","",'中級(3級～)'!B9)</f>
        <v/>
      </c>
      <c r="C154" s="1" t="str">
        <f>IF(J154="","",'中級(3級～)'!C9)</f>
        <v/>
      </c>
      <c r="D154" s="1" t="str">
        <f>IF(J154="","",'中級(3級～)'!D9)</f>
        <v/>
      </c>
      <c r="E154" s="1" t="str">
        <f>IF(J154="","",'中級(3級～)'!E9)</f>
        <v/>
      </c>
      <c r="F154" s="1" t="str">
        <f>IF(J154="","",'中級(3級～)'!F9)</f>
        <v/>
      </c>
      <c r="G154" s="1" t="str">
        <f>IF(J154="","",'中級(3級～)'!G9)</f>
        <v/>
      </c>
      <c r="H154" s="1" t="str">
        <f>IF(I154="不合格","",IF(J154="","",VLOOKUP(I154,計算!$U$3:$V$62,2,FALSE)))</f>
        <v/>
      </c>
      <c r="I154" s="49" t="str">
        <f>'中級(3級～)'!V9</f>
        <v/>
      </c>
      <c r="J154" s="1" t="str">
        <f>'中級(3級～)'!C9&amp;'中級(3級～)'!D9</f>
        <v/>
      </c>
      <c r="K154" s="31" t="s">
        <v>23</v>
      </c>
    </row>
    <row r="155" spans="1:11" x14ac:dyDescent="0.2">
      <c r="A155">
        <v>154</v>
      </c>
      <c r="B155" s="1" t="str">
        <f>IF('中級(3級～)'!B10="","",'中級(3級～)'!B10)</f>
        <v/>
      </c>
      <c r="C155" s="1" t="str">
        <f>IF(J155="","",'中級(3級～)'!C10)</f>
        <v/>
      </c>
      <c r="D155" s="1" t="str">
        <f>IF(J155="","",'中級(3級～)'!D10)</f>
        <v/>
      </c>
      <c r="E155" s="1" t="str">
        <f>IF(J155="","",'中級(3級～)'!E10)</f>
        <v/>
      </c>
      <c r="F155" s="1" t="str">
        <f>IF(J155="","",'中級(3級～)'!F10)</f>
        <v/>
      </c>
      <c r="G155" s="1" t="str">
        <f>IF(J155="","",'中級(3級～)'!G10)</f>
        <v/>
      </c>
      <c r="H155" s="1" t="str">
        <f>IF(I155="不合格","",IF(J155="","",VLOOKUP(I155,計算!$U$3:$V$62,2,FALSE)))</f>
        <v/>
      </c>
      <c r="I155" s="49" t="str">
        <f>'中級(3級～)'!V10</f>
        <v/>
      </c>
      <c r="J155" s="1" t="str">
        <f>'中級(3級～)'!C10&amp;'中級(3級～)'!D10</f>
        <v/>
      </c>
      <c r="K155" s="31" t="s">
        <v>23</v>
      </c>
    </row>
    <row r="156" spans="1:11" x14ac:dyDescent="0.2">
      <c r="A156">
        <v>155</v>
      </c>
      <c r="B156" s="1" t="str">
        <f>IF('中級(3級～)'!B11="","",'中級(3級～)'!B11)</f>
        <v/>
      </c>
      <c r="C156" s="1" t="str">
        <f>IF(J156="","",'中級(3級～)'!C11)</f>
        <v/>
      </c>
      <c r="D156" s="1" t="str">
        <f>IF(J156="","",'中級(3級～)'!D11)</f>
        <v/>
      </c>
      <c r="E156" s="1" t="str">
        <f>IF(J156="","",'中級(3級～)'!E11)</f>
        <v/>
      </c>
      <c r="F156" s="1" t="str">
        <f>IF(J156="","",'中級(3級～)'!F11)</f>
        <v/>
      </c>
      <c r="G156" s="1" t="str">
        <f>IF(J156="","",'中級(3級～)'!G11)</f>
        <v/>
      </c>
      <c r="H156" s="1" t="str">
        <f>IF(I156="不合格","",IF(J156="","",VLOOKUP(I156,計算!$U$3:$V$62,2,FALSE)))</f>
        <v/>
      </c>
      <c r="I156" s="49" t="str">
        <f>'中級(3級～)'!V11</f>
        <v/>
      </c>
      <c r="J156" s="1" t="str">
        <f>'中級(3級～)'!C11&amp;'中級(3級～)'!D11</f>
        <v/>
      </c>
      <c r="K156" s="31" t="s">
        <v>23</v>
      </c>
    </row>
    <row r="157" spans="1:11" x14ac:dyDescent="0.2">
      <c r="A157">
        <v>156</v>
      </c>
      <c r="B157" s="1" t="str">
        <f>IF('中級(3級～)'!B12="","",'中級(3級～)'!B12)</f>
        <v/>
      </c>
      <c r="C157" s="1" t="str">
        <f>IF(J157="","",'中級(3級～)'!C12)</f>
        <v/>
      </c>
      <c r="D157" s="1" t="str">
        <f>IF(J157="","",'中級(3級～)'!D12)</f>
        <v/>
      </c>
      <c r="E157" s="1" t="str">
        <f>IF(J157="","",'中級(3級～)'!E12)</f>
        <v/>
      </c>
      <c r="F157" s="1" t="str">
        <f>IF(J157="","",'中級(3級～)'!F12)</f>
        <v/>
      </c>
      <c r="G157" s="1" t="str">
        <f>IF(J157="","",'中級(3級～)'!G12)</f>
        <v/>
      </c>
      <c r="H157" s="1" t="str">
        <f>IF(I157="不合格","",IF(J157="","",VLOOKUP(I157,計算!$U$3:$V$62,2,FALSE)))</f>
        <v/>
      </c>
      <c r="I157" s="49" t="str">
        <f>'中級(3級～)'!V12</f>
        <v/>
      </c>
      <c r="J157" s="1" t="str">
        <f>'中級(3級～)'!C12&amp;'中級(3級～)'!D12</f>
        <v/>
      </c>
      <c r="K157" s="31" t="s">
        <v>23</v>
      </c>
    </row>
    <row r="158" spans="1:11" x14ac:dyDescent="0.2">
      <c r="A158">
        <v>157</v>
      </c>
      <c r="B158" s="1" t="str">
        <f>IF('中級(3級～)'!B13="","",'中級(3級～)'!B13)</f>
        <v/>
      </c>
      <c r="C158" s="1" t="str">
        <f>IF(J158="","",'中級(3級～)'!C13)</f>
        <v/>
      </c>
      <c r="D158" s="1" t="str">
        <f>IF(J158="","",'中級(3級～)'!D13)</f>
        <v/>
      </c>
      <c r="E158" s="1" t="str">
        <f>IF(J158="","",'中級(3級～)'!E13)</f>
        <v/>
      </c>
      <c r="F158" s="1" t="str">
        <f>IF(J158="","",'中級(3級～)'!F13)</f>
        <v/>
      </c>
      <c r="G158" s="1" t="str">
        <f>IF(J158="","",'中級(3級～)'!G13)</f>
        <v/>
      </c>
      <c r="H158" s="1" t="str">
        <f>IF(I158="不合格","",IF(J158="","",VLOOKUP(I158,計算!$U$3:$V$62,2,FALSE)))</f>
        <v/>
      </c>
      <c r="I158" s="49" t="str">
        <f>'中級(3級～)'!V13</f>
        <v/>
      </c>
      <c r="J158" s="1" t="str">
        <f>'中級(3級～)'!C13&amp;'中級(3級～)'!D13</f>
        <v/>
      </c>
      <c r="K158" s="31" t="s">
        <v>23</v>
      </c>
    </row>
    <row r="159" spans="1:11" x14ac:dyDescent="0.2">
      <c r="A159">
        <v>158</v>
      </c>
      <c r="B159" s="1" t="str">
        <f>IF('中級(3級～)'!B14="","",'中級(3級～)'!B14)</f>
        <v/>
      </c>
      <c r="C159" s="1" t="str">
        <f>IF(J159="","",'中級(3級～)'!C14)</f>
        <v/>
      </c>
      <c r="D159" s="1" t="str">
        <f>IF(J159="","",'中級(3級～)'!D14)</f>
        <v/>
      </c>
      <c r="E159" s="1" t="str">
        <f>IF(J159="","",'中級(3級～)'!E14)</f>
        <v/>
      </c>
      <c r="F159" s="1" t="str">
        <f>IF(J159="","",'中級(3級～)'!F14)</f>
        <v/>
      </c>
      <c r="G159" s="1" t="str">
        <f>IF(J159="","",'中級(3級～)'!G14)</f>
        <v/>
      </c>
      <c r="H159" s="1" t="str">
        <f>IF(I159="不合格","",IF(J159="","",VLOOKUP(I159,計算!$U$3:$V$62,2,FALSE)))</f>
        <v/>
      </c>
      <c r="I159" s="49" t="str">
        <f>'中級(3級～)'!V14</f>
        <v/>
      </c>
      <c r="J159" s="1" t="str">
        <f>'中級(3級～)'!C14&amp;'中級(3級～)'!D14</f>
        <v/>
      </c>
      <c r="K159" s="31" t="s">
        <v>23</v>
      </c>
    </row>
    <row r="160" spans="1:11" x14ac:dyDescent="0.2">
      <c r="A160">
        <v>159</v>
      </c>
      <c r="B160" s="1" t="str">
        <f>IF('中級(3級～)'!B15="","",'中級(3級～)'!B15)</f>
        <v/>
      </c>
      <c r="C160" s="1" t="str">
        <f>IF(J160="","",'中級(3級～)'!C15)</f>
        <v/>
      </c>
      <c r="D160" s="1" t="str">
        <f>IF(J160="","",'中級(3級～)'!D15)</f>
        <v/>
      </c>
      <c r="E160" s="1" t="str">
        <f>IF(J160="","",'中級(3級～)'!E15)</f>
        <v/>
      </c>
      <c r="F160" s="1" t="str">
        <f>IF(J160="","",'中級(3級～)'!F15)</f>
        <v/>
      </c>
      <c r="G160" s="1" t="str">
        <f>IF(J160="","",'中級(3級～)'!G15)</f>
        <v/>
      </c>
      <c r="H160" s="1" t="str">
        <f>IF(I160="不合格","",IF(J160="","",VLOOKUP(I160,計算!$U$3:$V$62,2,FALSE)))</f>
        <v/>
      </c>
      <c r="I160" s="49" t="str">
        <f>'中級(3級～)'!V15</f>
        <v/>
      </c>
      <c r="J160" s="1" t="str">
        <f>'中級(3級～)'!C15&amp;'中級(3級～)'!D15</f>
        <v/>
      </c>
      <c r="K160" s="31" t="s">
        <v>23</v>
      </c>
    </row>
    <row r="161" spans="1:11" x14ac:dyDescent="0.2">
      <c r="A161">
        <v>160</v>
      </c>
      <c r="B161" s="1" t="str">
        <f>IF('中級(3級～)'!B16="","",'中級(3級～)'!B16)</f>
        <v/>
      </c>
      <c r="C161" s="1" t="str">
        <f>IF(J161="","",'中級(3級～)'!C16)</f>
        <v/>
      </c>
      <c r="D161" s="1" t="str">
        <f>IF(J161="","",'中級(3級～)'!D16)</f>
        <v/>
      </c>
      <c r="E161" s="1" t="str">
        <f>IF(J161="","",'中級(3級～)'!E16)</f>
        <v/>
      </c>
      <c r="F161" s="1" t="str">
        <f>IF(J161="","",'中級(3級～)'!F16)</f>
        <v/>
      </c>
      <c r="G161" s="1" t="str">
        <f>IF(J161="","",'中級(3級～)'!G16)</f>
        <v/>
      </c>
      <c r="H161" s="1" t="str">
        <f>IF(I161="不合格","",IF(J161="","",VLOOKUP(I161,計算!$U$3:$V$62,2,FALSE)))</f>
        <v/>
      </c>
      <c r="I161" s="49" t="str">
        <f>'中級(3級～)'!V16</f>
        <v/>
      </c>
      <c r="J161" s="1" t="str">
        <f>'中級(3級～)'!C16&amp;'中級(3級～)'!D16</f>
        <v/>
      </c>
      <c r="K161" s="31" t="s">
        <v>23</v>
      </c>
    </row>
    <row r="162" spans="1:11" x14ac:dyDescent="0.2">
      <c r="A162">
        <v>161</v>
      </c>
      <c r="B162" s="1" t="str">
        <f>IF('中級(3級～)'!B17="","",'中級(3級～)'!B17)</f>
        <v/>
      </c>
      <c r="C162" s="1" t="str">
        <f>IF(J162="","",'中級(3級～)'!C17)</f>
        <v/>
      </c>
      <c r="D162" s="1" t="str">
        <f>IF(J162="","",'中級(3級～)'!D17)</f>
        <v/>
      </c>
      <c r="E162" s="1" t="str">
        <f>IF(J162="","",'中級(3級～)'!E17)</f>
        <v/>
      </c>
      <c r="F162" s="1" t="str">
        <f>IF(J162="","",'中級(3級～)'!F17)</f>
        <v/>
      </c>
      <c r="G162" s="1" t="str">
        <f>IF(J162="","",'中級(3級～)'!G17)</f>
        <v/>
      </c>
      <c r="H162" s="1" t="str">
        <f>IF(I162="不合格","",IF(J162="","",VLOOKUP(I162,計算!$U$3:$V$62,2,FALSE)))</f>
        <v/>
      </c>
      <c r="I162" s="49" t="str">
        <f>'中級(3級～)'!V17</f>
        <v/>
      </c>
      <c r="J162" s="1" t="str">
        <f>'中級(3級～)'!C17&amp;'中級(3級～)'!D17</f>
        <v/>
      </c>
      <c r="K162" s="31" t="s">
        <v>23</v>
      </c>
    </row>
    <row r="163" spans="1:11" x14ac:dyDescent="0.2">
      <c r="A163">
        <v>162</v>
      </c>
      <c r="B163" s="1" t="str">
        <f>IF('中級(3級～)'!B18="","",'中級(3級～)'!B18)</f>
        <v/>
      </c>
      <c r="C163" s="1" t="str">
        <f>IF(J163="","",'中級(3級～)'!C18)</f>
        <v/>
      </c>
      <c r="D163" s="1" t="str">
        <f>IF(J163="","",'中級(3級～)'!D18)</f>
        <v/>
      </c>
      <c r="E163" s="1" t="str">
        <f>IF(J163="","",'中級(3級～)'!E18)</f>
        <v/>
      </c>
      <c r="F163" s="1" t="str">
        <f>IF(J163="","",'中級(3級～)'!F18)</f>
        <v/>
      </c>
      <c r="G163" s="1" t="str">
        <f>IF(J163="","",'中級(3級～)'!G18)</f>
        <v/>
      </c>
      <c r="H163" s="1" t="str">
        <f>IF(I163="不合格","",IF(J163="","",VLOOKUP(I163,計算!$U$3:$V$62,2,FALSE)))</f>
        <v/>
      </c>
      <c r="I163" s="49" t="str">
        <f>'中級(3級～)'!V18</f>
        <v/>
      </c>
      <c r="J163" s="1" t="str">
        <f>'中級(3級～)'!C18&amp;'中級(3級～)'!D18</f>
        <v/>
      </c>
      <c r="K163" s="31" t="s">
        <v>23</v>
      </c>
    </row>
    <row r="164" spans="1:11" x14ac:dyDescent="0.2">
      <c r="A164">
        <v>163</v>
      </c>
      <c r="B164" s="1" t="str">
        <f>IF('中級(3級～)'!B19="","",'中級(3級～)'!B19)</f>
        <v/>
      </c>
      <c r="C164" s="1" t="str">
        <f>IF(J164="","",'中級(3級～)'!C19)</f>
        <v/>
      </c>
      <c r="D164" s="1" t="str">
        <f>IF(J164="","",'中級(3級～)'!D19)</f>
        <v/>
      </c>
      <c r="E164" s="1" t="str">
        <f>IF(J164="","",'中級(3級～)'!E19)</f>
        <v/>
      </c>
      <c r="F164" s="1" t="str">
        <f>IF(J164="","",'中級(3級～)'!F19)</f>
        <v/>
      </c>
      <c r="G164" s="1" t="str">
        <f>IF(J164="","",'中級(3級～)'!G19)</f>
        <v/>
      </c>
      <c r="H164" s="1" t="str">
        <f>IF(I164="不合格","",IF(J164="","",VLOOKUP(I164,計算!$U$3:$V$62,2,FALSE)))</f>
        <v/>
      </c>
      <c r="I164" s="49" t="str">
        <f>'中級(3級～)'!V19</f>
        <v/>
      </c>
      <c r="J164" s="1" t="str">
        <f>'中級(3級～)'!C19&amp;'中級(3級～)'!D19</f>
        <v/>
      </c>
      <c r="K164" s="31" t="s">
        <v>23</v>
      </c>
    </row>
    <row r="165" spans="1:11" x14ac:dyDescent="0.2">
      <c r="A165">
        <v>164</v>
      </c>
      <c r="B165" s="1" t="str">
        <f>IF('中級(3級～)'!B20="","",'中級(3級～)'!B20)</f>
        <v/>
      </c>
      <c r="C165" s="1" t="str">
        <f>IF(J165="","",'中級(3級～)'!C20)</f>
        <v/>
      </c>
      <c r="D165" s="1" t="str">
        <f>IF(J165="","",'中級(3級～)'!D20)</f>
        <v/>
      </c>
      <c r="E165" s="1" t="str">
        <f>IF(J165="","",'中級(3級～)'!E20)</f>
        <v/>
      </c>
      <c r="F165" s="1" t="str">
        <f>IF(J165="","",'中級(3級～)'!F20)</f>
        <v/>
      </c>
      <c r="G165" s="1" t="str">
        <f>IF(J165="","",'中級(3級～)'!G20)</f>
        <v/>
      </c>
      <c r="H165" s="1" t="str">
        <f>IF(I165="不合格","",IF(J165="","",VLOOKUP(I165,計算!$U$3:$V$62,2,FALSE)))</f>
        <v/>
      </c>
      <c r="I165" s="49" t="str">
        <f>'中級(3級～)'!V20</f>
        <v/>
      </c>
      <c r="J165" s="1" t="str">
        <f>'中級(3級～)'!C20&amp;'中級(3級～)'!D20</f>
        <v/>
      </c>
      <c r="K165" s="31" t="s">
        <v>23</v>
      </c>
    </row>
    <row r="166" spans="1:11" x14ac:dyDescent="0.2">
      <c r="A166">
        <v>165</v>
      </c>
      <c r="B166" s="1" t="str">
        <f>IF('中級(3級～)'!B21="","",'中級(3級～)'!B21)</f>
        <v/>
      </c>
      <c r="C166" s="1" t="str">
        <f>IF(J166="","",'中級(3級～)'!C21)</f>
        <v/>
      </c>
      <c r="D166" s="1" t="str">
        <f>IF(J166="","",'中級(3級～)'!D21)</f>
        <v/>
      </c>
      <c r="E166" s="1" t="str">
        <f>IF(J166="","",'中級(3級～)'!E21)</f>
        <v/>
      </c>
      <c r="F166" s="1" t="str">
        <f>IF(J166="","",'中級(3級～)'!F21)</f>
        <v/>
      </c>
      <c r="G166" s="1" t="str">
        <f>IF(J166="","",'中級(3級～)'!G21)</f>
        <v/>
      </c>
      <c r="H166" s="1" t="str">
        <f>IF(I166="不合格","",IF(J166="","",VLOOKUP(I166,計算!$U$3:$V$62,2,FALSE)))</f>
        <v/>
      </c>
      <c r="I166" s="49" t="str">
        <f>'中級(3級～)'!V21</f>
        <v/>
      </c>
      <c r="J166" s="1" t="str">
        <f>'中級(3級～)'!C21&amp;'中級(3級～)'!D21</f>
        <v/>
      </c>
      <c r="K166" s="31" t="s">
        <v>23</v>
      </c>
    </row>
    <row r="167" spans="1:11" x14ac:dyDescent="0.2">
      <c r="A167">
        <v>166</v>
      </c>
      <c r="B167" s="1" t="str">
        <f>IF('中級(3級～)'!B22="","",'中級(3級～)'!B22)</f>
        <v/>
      </c>
      <c r="C167" s="1" t="str">
        <f>IF(J167="","",'中級(3級～)'!C22)</f>
        <v/>
      </c>
      <c r="D167" s="1" t="str">
        <f>IF(J167="","",'中級(3級～)'!D22)</f>
        <v/>
      </c>
      <c r="E167" s="1" t="str">
        <f>IF(J167="","",'中級(3級～)'!E22)</f>
        <v/>
      </c>
      <c r="F167" s="1" t="str">
        <f>IF(J167="","",'中級(3級～)'!F22)</f>
        <v/>
      </c>
      <c r="G167" s="1" t="str">
        <f>IF(J167="","",'中級(3級～)'!G22)</f>
        <v/>
      </c>
      <c r="H167" s="1" t="str">
        <f>IF(I167="不合格","",IF(J167="","",VLOOKUP(I167,計算!$U$3:$V$62,2,FALSE)))</f>
        <v/>
      </c>
      <c r="I167" s="49" t="str">
        <f>'中級(3級～)'!V22</f>
        <v/>
      </c>
      <c r="J167" s="1" t="str">
        <f>'中級(3級～)'!C22&amp;'中級(3級～)'!D22</f>
        <v/>
      </c>
      <c r="K167" s="31" t="s">
        <v>23</v>
      </c>
    </row>
    <row r="168" spans="1:11" x14ac:dyDescent="0.2">
      <c r="A168">
        <v>167</v>
      </c>
      <c r="B168" s="1" t="str">
        <f>IF('中級(3級～)'!B23="","",'中級(3級～)'!B23)</f>
        <v/>
      </c>
      <c r="C168" s="1" t="str">
        <f>IF(J168="","",'中級(3級～)'!C23)</f>
        <v/>
      </c>
      <c r="D168" s="1" t="str">
        <f>IF(J168="","",'中級(3級～)'!D23)</f>
        <v/>
      </c>
      <c r="E168" s="1" t="str">
        <f>IF(J168="","",'中級(3級～)'!E23)</f>
        <v/>
      </c>
      <c r="F168" s="1" t="str">
        <f>IF(J168="","",'中級(3級～)'!F23)</f>
        <v/>
      </c>
      <c r="G168" s="1" t="str">
        <f>IF(J168="","",'中級(3級～)'!G23)</f>
        <v/>
      </c>
      <c r="H168" s="1" t="str">
        <f>IF(I168="不合格","",IF(J168="","",VLOOKUP(I168,計算!$U$3:$V$62,2,FALSE)))</f>
        <v/>
      </c>
      <c r="I168" s="49" t="str">
        <f>'中級(3級～)'!V23</f>
        <v/>
      </c>
      <c r="J168" s="1" t="str">
        <f>'中級(3級～)'!C23&amp;'中級(3級～)'!D23</f>
        <v/>
      </c>
      <c r="K168" s="31" t="s">
        <v>23</v>
      </c>
    </row>
    <row r="169" spans="1:11" x14ac:dyDescent="0.2">
      <c r="A169">
        <v>168</v>
      </c>
      <c r="B169" s="1" t="str">
        <f>IF('中級(3級～)'!B24="","",'中級(3級～)'!B24)</f>
        <v/>
      </c>
      <c r="C169" s="1" t="str">
        <f>IF(J169="","",'中級(3級～)'!C24)</f>
        <v/>
      </c>
      <c r="D169" s="1" t="str">
        <f>IF(J169="","",'中級(3級～)'!D24)</f>
        <v/>
      </c>
      <c r="E169" s="1" t="str">
        <f>IF(J169="","",'中級(3級～)'!E24)</f>
        <v/>
      </c>
      <c r="F169" s="1" t="str">
        <f>IF(J169="","",'中級(3級～)'!F24)</f>
        <v/>
      </c>
      <c r="G169" s="1" t="str">
        <f>IF(J169="","",'中級(3級～)'!G24)</f>
        <v/>
      </c>
      <c r="H169" s="1" t="str">
        <f>IF(I169="不合格","",IF(J169="","",VLOOKUP(I169,計算!$U$3:$V$62,2,FALSE)))</f>
        <v/>
      </c>
      <c r="I169" s="49" t="str">
        <f>'中級(3級～)'!V24</f>
        <v/>
      </c>
      <c r="J169" s="1" t="str">
        <f>'中級(3級～)'!C24&amp;'中級(3級～)'!D24</f>
        <v/>
      </c>
      <c r="K169" s="31" t="s">
        <v>23</v>
      </c>
    </row>
    <row r="170" spans="1:11" x14ac:dyDescent="0.2">
      <c r="A170">
        <v>169</v>
      </c>
      <c r="B170" s="1" t="str">
        <f>IF('中級(3級～)'!B25="","",'中級(3級～)'!B25)</f>
        <v/>
      </c>
      <c r="C170" s="1" t="str">
        <f>IF(J170="","",'中級(3級～)'!C25)</f>
        <v/>
      </c>
      <c r="D170" s="1" t="str">
        <f>IF(J170="","",'中級(3級～)'!D25)</f>
        <v/>
      </c>
      <c r="E170" s="1" t="str">
        <f>IF(J170="","",'中級(3級～)'!E25)</f>
        <v/>
      </c>
      <c r="F170" s="1" t="str">
        <f>IF(J170="","",'中級(3級～)'!F25)</f>
        <v/>
      </c>
      <c r="G170" s="1" t="str">
        <f>IF(J170="","",'中級(3級～)'!G25)</f>
        <v/>
      </c>
      <c r="H170" s="1" t="str">
        <f>IF(I170="不合格","",IF(J170="","",VLOOKUP(I170,計算!$U$3:$V$62,2,FALSE)))</f>
        <v/>
      </c>
      <c r="I170" s="49" t="str">
        <f>'中級(3級～)'!V25</f>
        <v/>
      </c>
      <c r="J170" s="1" t="str">
        <f>'中級(3級～)'!C25&amp;'中級(3級～)'!D25</f>
        <v/>
      </c>
      <c r="K170" s="31" t="s">
        <v>23</v>
      </c>
    </row>
    <row r="171" spans="1:11" x14ac:dyDescent="0.2">
      <c r="A171">
        <v>170</v>
      </c>
      <c r="B171" s="1" t="str">
        <f>IF('中級(3級～)'!B26="","",'中級(3級～)'!B26)</f>
        <v/>
      </c>
      <c r="C171" s="1" t="str">
        <f>IF(J171="","",'中級(3級～)'!C26)</f>
        <v/>
      </c>
      <c r="D171" s="1" t="str">
        <f>IF(J171="","",'中級(3級～)'!D26)</f>
        <v/>
      </c>
      <c r="E171" s="1" t="str">
        <f>IF(J171="","",'中級(3級～)'!E26)</f>
        <v/>
      </c>
      <c r="F171" s="1" t="str">
        <f>IF(J171="","",'中級(3級～)'!F26)</f>
        <v/>
      </c>
      <c r="G171" s="1" t="str">
        <f>IF(J171="","",'中級(3級～)'!G26)</f>
        <v/>
      </c>
      <c r="H171" s="1" t="str">
        <f>IF(I171="不合格","",IF(J171="","",VLOOKUP(I171,計算!$U$3:$V$62,2,FALSE)))</f>
        <v/>
      </c>
      <c r="I171" s="49" t="str">
        <f>'中級(3級～)'!V26</f>
        <v/>
      </c>
      <c r="J171" s="1" t="str">
        <f>'中級(3級～)'!C26&amp;'中級(3級～)'!D26</f>
        <v/>
      </c>
      <c r="K171" s="31" t="s">
        <v>23</v>
      </c>
    </row>
    <row r="172" spans="1:11" x14ac:dyDescent="0.2">
      <c r="A172">
        <v>171</v>
      </c>
      <c r="B172" s="1" t="str">
        <f>IF('中級(3級～)'!B27="","",'中級(3級～)'!B27)</f>
        <v/>
      </c>
      <c r="C172" s="1" t="str">
        <f>IF(J172="","",'中級(3級～)'!C27)</f>
        <v/>
      </c>
      <c r="D172" s="1" t="str">
        <f>IF(J172="","",'中級(3級～)'!D27)</f>
        <v/>
      </c>
      <c r="E172" s="1" t="str">
        <f>IF(J172="","",'中級(3級～)'!E27)</f>
        <v/>
      </c>
      <c r="F172" s="1" t="str">
        <f>IF(J172="","",'中級(3級～)'!F27)</f>
        <v/>
      </c>
      <c r="G172" s="1" t="str">
        <f>IF(J172="","",'中級(3級～)'!G27)</f>
        <v/>
      </c>
      <c r="H172" s="1" t="str">
        <f>IF(I172="不合格","",IF(J172="","",VLOOKUP(I172,計算!$U$3:$V$62,2,FALSE)))</f>
        <v/>
      </c>
      <c r="I172" s="49" t="str">
        <f>'中級(3級～)'!V27</f>
        <v/>
      </c>
      <c r="J172" s="1" t="str">
        <f>'中級(3級～)'!C27&amp;'中級(3級～)'!D27</f>
        <v/>
      </c>
      <c r="K172" s="31" t="s">
        <v>23</v>
      </c>
    </row>
    <row r="173" spans="1:11" x14ac:dyDescent="0.2">
      <c r="A173">
        <v>172</v>
      </c>
      <c r="B173" s="1" t="str">
        <f>IF('中級(3級～)'!B28="","",'中級(3級～)'!B28)</f>
        <v/>
      </c>
      <c r="C173" s="1" t="str">
        <f>IF(J173="","",'中級(3級～)'!C28)</f>
        <v/>
      </c>
      <c r="D173" s="1" t="str">
        <f>IF(J173="","",'中級(3級～)'!D28)</f>
        <v/>
      </c>
      <c r="E173" s="1" t="str">
        <f>IF(J173="","",'中級(3級～)'!E28)</f>
        <v/>
      </c>
      <c r="F173" s="1" t="str">
        <f>IF(J173="","",'中級(3級～)'!F28)</f>
        <v/>
      </c>
      <c r="G173" s="1" t="str">
        <f>IF(J173="","",'中級(3級～)'!G28)</f>
        <v/>
      </c>
      <c r="H173" s="1" t="str">
        <f>IF(I173="不合格","",IF(J173="","",VLOOKUP(I173,計算!$U$3:$V$62,2,FALSE)))</f>
        <v/>
      </c>
      <c r="I173" s="49" t="str">
        <f>'中級(3級～)'!V28</f>
        <v/>
      </c>
      <c r="J173" s="1" t="str">
        <f>'中級(3級～)'!C28&amp;'中級(3級～)'!D28</f>
        <v/>
      </c>
      <c r="K173" s="31" t="s">
        <v>23</v>
      </c>
    </row>
    <row r="174" spans="1:11" x14ac:dyDescent="0.2">
      <c r="A174">
        <v>173</v>
      </c>
      <c r="B174" s="1" t="str">
        <f>IF('中級(3級～)'!B29="","",'中級(3級～)'!B29)</f>
        <v/>
      </c>
      <c r="C174" s="1" t="str">
        <f>IF(J174="","",'中級(3級～)'!C29)</f>
        <v/>
      </c>
      <c r="D174" s="1" t="str">
        <f>IF(J174="","",'中級(3級～)'!D29)</f>
        <v/>
      </c>
      <c r="E174" s="1" t="str">
        <f>IF(J174="","",'中級(3級～)'!E29)</f>
        <v/>
      </c>
      <c r="F174" s="1" t="str">
        <f>IF(J174="","",'中級(3級～)'!F29)</f>
        <v/>
      </c>
      <c r="G174" s="1" t="str">
        <f>IF(J174="","",'中級(3級～)'!G29)</f>
        <v/>
      </c>
      <c r="H174" s="1" t="str">
        <f>IF(I174="不合格","",IF(J174="","",VLOOKUP(I174,計算!$U$3:$V$62,2,FALSE)))</f>
        <v/>
      </c>
      <c r="I174" s="49" t="str">
        <f>'中級(3級～)'!V29</f>
        <v/>
      </c>
      <c r="J174" s="1" t="str">
        <f>'中級(3級～)'!C29&amp;'中級(3級～)'!D29</f>
        <v/>
      </c>
      <c r="K174" s="31" t="s">
        <v>23</v>
      </c>
    </row>
    <row r="175" spans="1:11" x14ac:dyDescent="0.2">
      <c r="A175">
        <v>174</v>
      </c>
      <c r="B175" s="1" t="str">
        <f>IF('中級(3級～)'!B30="","",'中級(3級～)'!B30)</f>
        <v/>
      </c>
      <c r="C175" s="1" t="str">
        <f>IF(J175="","",'中級(3級～)'!C30)</f>
        <v/>
      </c>
      <c r="D175" s="1" t="str">
        <f>IF(J175="","",'中級(3級～)'!D30)</f>
        <v/>
      </c>
      <c r="E175" s="1" t="str">
        <f>IF(J175="","",'中級(3級～)'!E30)</f>
        <v/>
      </c>
      <c r="F175" s="1" t="str">
        <f>IF(J175="","",'中級(3級～)'!F30)</f>
        <v/>
      </c>
      <c r="G175" s="1" t="str">
        <f>IF(J175="","",'中級(3級～)'!G30)</f>
        <v/>
      </c>
      <c r="H175" s="1" t="str">
        <f>IF(I175="不合格","",IF(J175="","",VLOOKUP(I175,計算!$U$3:$V$62,2,FALSE)))</f>
        <v/>
      </c>
      <c r="I175" s="49" t="str">
        <f>'中級(3級～)'!V30</f>
        <v/>
      </c>
      <c r="J175" s="1" t="str">
        <f>'中級(3級～)'!C30&amp;'中級(3級～)'!D30</f>
        <v/>
      </c>
      <c r="K175" s="31" t="s">
        <v>23</v>
      </c>
    </row>
    <row r="176" spans="1:11" x14ac:dyDescent="0.2">
      <c r="A176">
        <v>175</v>
      </c>
      <c r="B176" s="1" t="str">
        <f>IF('中級(3級～)'!B31="","",'中級(3級～)'!B31)</f>
        <v/>
      </c>
      <c r="C176" s="1" t="str">
        <f>IF(J176="","",'中級(3級～)'!C31)</f>
        <v/>
      </c>
      <c r="D176" s="1" t="str">
        <f>IF(J176="","",'中級(3級～)'!D31)</f>
        <v/>
      </c>
      <c r="E176" s="1" t="str">
        <f>IF(J176="","",'中級(3級～)'!E31)</f>
        <v/>
      </c>
      <c r="F176" s="1" t="str">
        <f>IF(J176="","",'中級(3級～)'!F31)</f>
        <v/>
      </c>
      <c r="G176" s="1" t="str">
        <f>IF(J176="","",'中級(3級～)'!G31)</f>
        <v/>
      </c>
      <c r="H176" s="1" t="str">
        <f>IF(I176="不合格","",IF(J176="","",VLOOKUP(I176,計算!$U$3:$V$62,2,FALSE)))</f>
        <v/>
      </c>
      <c r="I176" s="49" t="str">
        <f>'中級(3級～)'!V31</f>
        <v/>
      </c>
      <c r="J176" s="1" t="str">
        <f>'中級(3級～)'!C31&amp;'中級(3級～)'!D31</f>
        <v/>
      </c>
      <c r="K176" s="31" t="s">
        <v>23</v>
      </c>
    </row>
    <row r="177" spans="1:11" x14ac:dyDescent="0.2">
      <c r="A177">
        <v>176</v>
      </c>
      <c r="B177" s="1" t="str">
        <f>IF('中級(3級～)'!B32="","",'中級(3級～)'!B32)</f>
        <v/>
      </c>
      <c r="C177" s="1" t="str">
        <f>IF(J177="","",'中級(3級～)'!C32)</f>
        <v/>
      </c>
      <c r="D177" s="1" t="str">
        <f>IF(J177="","",'中級(3級～)'!D32)</f>
        <v/>
      </c>
      <c r="E177" s="1" t="str">
        <f>IF(J177="","",'中級(3級～)'!E32)</f>
        <v/>
      </c>
      <c r="F177" s="1" t="str">
        <f>IF(J177="","",'中級(3級～)'!F32)</f>
        <v/>
      </c>
      <c r="G177" s="1" t="str">
        <f>IF(J177="","",'中級(3級～)'!G32)</f>
        <v/>
      </c>
      <c r="H177" s="1" t="str">
        <f>IF(I177="不合格","",IF(J177="","",VLOOKUP(I177,計算!$U$3:$V$62,2,FALSE)))</f>
        <v/>
      </c>
      <c r="I177" s="49" t="str">
        <f>'中級(3級～)'!V32</f>
        <v/>
      </c>
      <c r="J177" s="1" t="str">
        <f>'中級(3級～)'!C32&amp;'中級(3級～)'!D32</f>
        <v/>
      </c>
      <c r="K177" s="31" t="s">
        <v>23</v>
      </c>
    </row>
    <row r="178" spans="1:11" x14ac:dyDescent="0.2">
      <c r="A178">
        <v>177</v>
      </c>
      <c r="B178" s="1" t="str">
        <f>IF('中級(3級～)'!B33="","",'中級(3級～)'!B33)</f>
        <v/>
      </c>
      <c r="C178" s="1" t="str">
        <f>IF(J178="","",'中級(3級～)'!C33)</f>
        <v/>
      </c>
      <c r="D178" s="1" t="str">
        <f>IF(J178="","",'中級(3級～)'!D33)</f>
        <v/>
      </c>
      <c r="E178" s="1" t="str">
        <f>IF(J178="","",'中級(3級～)'!E33)</f>
        <v/>
      </c>
      <c r="F178" s="1" t="str">
        <f>IF(J178="","",'中級(3級～)'!F33)</f>
        <v/>
      </c>
      <c r="G178" s="1" t="str">
        <f>IF(J178="","",'中級(3級～)'!G33)</f>
        <v/>
      </c>
      <c r="H178" s="1" t="str">
        <f>IF(I178="不合格","",IF(J178="","",VLOOKUP(I178,計算!$U$3:$V$62,2,FALSE)))</f>
        <v/>
      </c>
      <c r="I178" s="49" t="str">
        <f>'中級(3級～)'!V33</f>
        <v/>
      </c>
      <c r="J178" s="1" t="str">
        <f>'中級(3級～)'!C33&amp;'中級(3級～)'!D33</f>
        <v/>
      </c>
      <c r="K178" s="31" t="s">
        <v>23</v>
      </c>
    </row>
    <row r="179" spans="1:11" x14ac:dyDescent="0.2">
      <c r="A179">
        <v>178</v>
      </c>
      <c r="B179" s="1" t="str">
        <f>IF('中級(3級～)'!B34="","",'中級(3級～)'!B34)</f>
        <v/>
      </c>
      <c r="C179" s="1" t="str">
        <f>IF(J179="","",'中級(3級～)'!C34)</f>
        <v/>
      </c>
      <c r="D179" s="1" t="str">
        <f>IF(J179="","",'中級(3級～)'!D34)</f>
        <v/>
      </c>
      <c r="E179" s="1" t="str">
        <f>IF(J179="","",'中級(3級～)'!E34)</f>
        <v/>
      </c>
      <c r="F179" s="1" t="str">
        <f>IF(J179="","",'中級(3級～)'!F34)</f>
        <v/>
      </c>
      <c r="G179" s="1" t="str">
        <f>IF(J179="","",'中級(3級～)'!G34)</f>
        <v/>
      </c>
      <c r="H179" s="1" t="str">
        <f>IF(I179="不合格","",IF(J179="","",VLOOKUP(I179,計算!$U$3:$V$62,2,FALSE)))</f>
        <v/>
      </c>
      <c r="I179" s="49" t="str">
        <f>'中級(3級～)'!V34</f>
        <v/>
      </c>
      <c r="J179" s="1" t="str">
        <f>'中級(3級～)'!C34&amp;'中級(3級～)'!D34</f>
        <v/>
      </c>
      <c r="K179" s="31" t="s">
        <v>23</v>
      </c>
    </row>
    <row r="180" spans="1:11" x14ac:dyDescent="0.2">
      <c r="A180">
        <v>179</v>
      </c>
      <c r="B180" s="1" t="str">
        <f>IF('中級(3級～)'!B35="","",'中級(3級～)'!B35)</f>
        <v/>
      </c>
      <c r="C180" s="1" t="str">
        <f>IF(J180="","",'中級(3級～)'!C35)</f>
        <v/>
      </c>
      <c r="D180" s="1" t="str">
        <f>IF(J180="","",'中級(3級～)'!D35)</f>
        <v/>
      </c>
      <c r="E180" s="1" t="str">
        <f>IF(J180="","",'中級(3級～)'!E35)</f>
        <v/>
      </c>
      <c r="F180" s="1" t="str">
        <f>IF(J180="","",'中級(3級～)'!F35)</f>
        <v/>
      </c>
      <c r="G180" s="1" t="str">
        <f>IF(J180="","",'中級(3級～)'!G35)</f>
        <v/>
      </c>
      <c r="H180" s="1" t="str">
        <f>IF(I180="不合格","",IF(J180="","",VLOOKUP(I180,計算!$U$3:$V$62,2,FALSE)))</f>
        <v/>
      </c>
      <c r="I180" s="49" t="str">
        <f>'中級(3級～)'!V35</f>
        <v/>
      </c>
      <c r="J180" s="1" t="str">
        <f>'中級(3級～)'!C35&amp;'中級(3級～)'!D35</f>
        <v/>
      </c>
      <c r="K180" s="31" t="s">
        <v>23</v>
      </c>
    </row>
    <row r="181" spans="1:11" x14ac:dyDescent="0.2">
      <c r="A181">
        <v>180</v>
      </c>
      <c r="B181" s="1" t="str">
        <f>IF('中級(3級～)'!B36="","",'中級(3級～)'!B36)</f>
        <v/>
      </c>
      <c r="C181" s="1" t="str">
        <f>IF(J181="","",'中級(3級～)'!C36)</f>
        <v/>
      </c>
      <c r="D181" s="1" t="str">
        <f>IF(J181="","",'中級(3級～)'!D36)</f>
        <v/>
      </c>
      <c r="E181" s="1" t="str">
        <f>IF(J181="","",'中級(3級～)'!E36)</f>
        <v/>
      </c>
      <c r="F181" s="1" t="str">
        <f>IF(J181="","",'中級(3級～)'!F36)</f>
        <v/>
      </c>
      <c r="G181" s="1" t="str">
        <f>IF(J181="","",'中級(3級～)'!G36)</f>
        <v/>
      </c>
      <c r="H181" s="1" t="str">
        <f>IF(I181="不合格","",IF(J181="","",VLOOKUP(I181,計算!$U$3:$V$62,2,FALSE)))</f>
        <v/>
      </c>
      <c r="I181" s="49" t="str">
        <f>'中級(3級～)'!V36</f>
        <v/>
      </c>
      <c r="J181" s="1" t="str">
        <f>'中級(3級～)'!C36&amp;'中級(3級～)'!D36</f>
        <v/>
      </c>
      <c r="K181" s="31" t="s">
        <v>23</v>
      </c>
    </row>
    <row r="182" spans="1:11" x14ac:dyDescent="0.2">
      <c r="A182">
        <v>181</v>
      </c>
      <c r="B182" s="1" t="str">
        <f>IF('中級(3級～)'!B37="","",'中級(3級～)'!B37)</f>
        <v/>
      </c>
      <c r="C182" s="1" t="str">
        <f>IF(J182="","",'中級(3級～)'!C37)</f>
        <v/>
      </c>
      <c r="D182" s="1" t="str">
        <f>IF(J182="","",'中級(3級～)'!D37)</f>
        <v/>
      </c>
      <c r="E182" s="1" t="str">
        <f>IF(J182="","",'中級(3級～)'!E37)</f>
        <v/>
      </c>
      <c r="F182" s="1" t="str">
        <f>IF(J182="","",'中級(3級～)'!F37)</f>
        <v/>
      </c>
      <c r="G182" s="1" t="str">
        <f>IF(J182="","",'中級(3級～)'!G37)</f>
        <v/>
      </c>
      <c r="H182" s="1" t="str">
        <f>IF(I182="不合格","",IF(J182="","",VLOOKUP(I182,計算!$U$3:$V$62,2,FALSE)))</f>
        <v/>
      </c>
      <c r="I182" s="49" t="str">
        <f>'中級(3級～)'!V37</f>
        <v/>
      </c>
      <c r="J182" s="1" t="str">
        <f>'中級(3級～)'!C37&amp;'中級(3級～)'!D37</f>
        <v/>
      </c>
      <c r="K182" s="31" t="s">
        <v>23</v>
      </c>
    </row>
    <row r="183" spans="1:11" x14ac:dyDescent="0.2">
      <c r="A183">
        <v>182</v>
      </c>
      <c r="B183" s="1" t="str">
        <f>IF('中級(3級～)'!B38="","",'中級(3級～)'!B38)</f>
        <v/>
      </c>
      <c r="C183" s="1" t="str">
        <f>IF(J183="","",'中級(3級～)'!C38)</f>
        <v/>
      </c>
      <c r="D183" s="1" t="str">
        <f>IF(J183="","",'中級(3級～)'!D38)</f>
        <v/>
      </c>
      <c r="E183" s="1" t="str">
        <f>IF(J183="","",'中級(3級～)'!E38)</f>
        <v/>
      </c>
      <c r="F183" s="1" t="str">
        <f>IF(J183="","",'中級(3級～)'!F38)</f>
        <v/>
      </c>
      <c r="G183" s="1" t="str">
        <f>IF(J183="","",'中級(3級～)'!G38)</f>
        <v/>
      </c>
      <c r="H183" s="1" t="str">
        <f>IF(I183="不合格","",IF(J183="","",VLOOKUP(I183,計算!$U$3:$V$62,2,FALSE)))</f>
        <v/>
      </c>
      <c r="I183" s="49" t="str">
        <f>'中級(3級～)'!V38</f>
        <v/>
      </c>
      <c r="J183" s="1" t="str">
        <f>'中級(3級～)'!C38&amp;'中級(3級～)'!D38</f>
        <v/>
      </c>
      <c r="K183" s="31" t="s">
        <v>23</v>
      </c>
    </row>
    <row r="184" spans="1:11" x14ac:dyDescent="0.2">
      <c r="A184">
        <v>183</v>
      </c>
      <c r="B184" s="1" t="str">
        <f>IF('中級(3級～)'!B39="","",'中級(3級～)'!B39)</f>
        <v/>
      </c>
      <c r="C184" s="1" t="str">
        <f>IF(J184="","",'中級(3級～)'!C39)</f>
        <v/>
      </c>
      <c r="D184" s="1" t="str">
        <f>IF(J184="","",'中級(3級～)'!D39)</f>
        <v/>
      </c>
      <c r="E184" s="1" t="str">
        <f>IF(J184="","",'中級(3級～)'!E39)</f>
        <v/>
      </c>
      <c r="F184" s="1" t="str">
        <f>IF(J184="","",'中級(3級～)'!F39)</f>
        <v/>
      </c>
      <c r="G184" s="1" t="str">
        <f>IF(J184="","",'中級(3級～)'!G39)</f>
        <v/>
      </c>
      <c r="H184" s="1" t="str">
        <f>IF(I184="不合格","",IF(J184="","",VLOOKUP(I184,計算!$U$3:$V$62,2,FALSE)))</f>
        <v/>
      </c>
      <c r="I184" s="49" t="str">
        <f>'中級(3級～)'!V39</f>
        <v/>
      </c>
      <c r="J184" s="1" t="str">
        <f>'中級(3級～)'!C39&amp;'中級(3級～)'!D39</f>
        <v/>
      </c>
      <c r="K184" s="31" t="s">
        <v>23</v>
      </c>
    </row>
    <row r="185" spans="1:11" x14ac:dyDescent="0.2">
      <c r="A185">
        <v>184</v>
      </c>
      <c r="B185" s="1" t="str">
        <f>IF('中級(3級～)'!B40="","",'中級(3級～)'!B40)</f>
        <v/>
      </c>
      <c r="C185" s="1" t="str">
        <f>IF(J185="","",'中級(3級～)'!C40)</f>
        <v/>
      </c>
      <c r="D185" s="1" t="str">
        <f>IF(J185="","",'中級(3級～)'!D40)</f>
        <v/>
      </c>
      <c r="E185" s="1" t="str">
        <f>IF(J185="","",'中級(3級～)'!E40)</f>
        <v/>
      </c>
      <c r="F185" s="1" t="str">
        <f>IF(J185="","",'中級(3級～)'!F40)</f>
        <v/>
      </c>
      <c r="G185" s="1" t="str">
        <f>IF(J185="","",'中級(3級～)'!G40)</f>
        <v/>
      </c>
      <c r="H185" s="1" t="str">
        <f>IF(I185="不合格","",IF(J185="","",VLOOKUP(I185,計算!$U$3:$V$62,2,FALSE)))</f>
        <v/>
      </c>
      <c r="I185" s="49" t="str">
        <f>'中級(3級～)'!V40</f>
        <v/>
      </c>
      <c r="J185" s="1" t="str">
        <f>'中級(3級～)'!C40&amp;'中級(3級～)'!D40</f>
        <v/>
      </c>
      <c r="K185" s="31" t="s">
        <v>23</v>
      </c>
    </row>
    <row r="186" spans="1:11" x14ac:dyDescent="0.2">
      <c r="A186">
        <v>185</v>
      </c>
      <c r="B186" s="1" t="str">
        <f>IF('中級(3級～)'!B41="","",'中級(3級～)'!B41)</f>
        <v/>
      </c>
      <c r="C186" s="1" t="str">
        <f>IF(J186="","",'中級(3級～)'!C41)</f>
        <v/>
      </c>
      <c r="D186" s="1" t="str">
        <f>IF(J186="","",'中級(3級～)'!D41)</f>
        <v/>
      </c>
      <c r="E186" s="1" t="str">
        <f>IF(J186="","",'中級(3級～)'!E41)</f>
        <v/>
      </c>
      <c r="F186" s="1" t="str">
        <f>IF(J186="","",'中級(3級～)'!F41)</f>
        <v/>
      </c>
      <c r="G186" s="1" t="str">
        <f>IF(J186="","",'中級(3級～)'!G41)</f>
        <v/>
      </c>
      <c r="H186" s="1" t="str">
        <f>IF(I186="不合格","",IF(J186="","",VLOOKUP(I186,計算!$U$3:$V$62,2,FALSE)))</f>
        <v/>
      </c>
      <c r="I186" s="49" t="str">
        <f>'中級(3級～)'!V41</f>
        <v/>
      </c>
      <c r="J186" s="1" t="str">
        <f>'中級(3級～)'!C41&amp;'中級(3級～)'!D41</f>
        <v/>
      </c>
      <c r="K186" s="31" t="s">
        <v>23</v>
      </c>
    </row>
    <row r="187" spans="1:11" x14ac:dyDescent="0.2">
      <c r="A187">
        <v>186</v>
      </c>
      <c r="B187" s="1" t="str">
        <f>IF('中級(3級～)'!B42="","",'中級(3級～)'!B42)</f>
        <v/>
      </c>
      <c r="C187" s="1" t="str">
        <f>IF(J187="","",'中級(3級～)'!C42)</f>
        <v/>
      </c>
      <c r="D187" s="1" t="str">
        <f>IF(J187="","",'中級(3級～)'!D42)</f>
        <v/>
      </c>
      <c r="E187" s="1" t="str">
        <f>IF(J187="","",'中級(3級～)'!E42)</f>
        <v/>
      </c>
      <c r="F187" s="1" t="str">
        <f>IF(J187="","",'中級(3級～)'!F42)</f>
        <v/>
      </c>
      <c r="G187" s="1" t="str">
        <f>IF(J187="","",'中級(3級～)'!G42)</f>
        <v/>
      </c>
      <c r="H187" s="1" t="str">
        <f>IF(I187="不合格","",IF(J187="","",VLOOKUP(I187,計算!$U$3:$V$62,2,FALSE)))</f>
        <v/>
      </c>
      <c r="I187" s="49" t="str">
        <f>'中級(3級～)'!V42</f>
        <v/>
      </c>
      <c r="J187" s="1" t="str">
        <f>'中級(3級～)'!C42&amp;'中級(3級～)'!D42</f>
        <v/>
      </c>
      <c r="K187" s="31" t="s">
        <v>23</v>
      </c>
    </row>
    <row r="188" spans="1:11" x14ac:dyDescent="0.2">
      <c r="A188">
        <v>187</v>
      </c>
      <c r="B188" s="1" t="str">
        <f>IF('中級(3級～)'!B43="","",'中級(3級～)'!B43)</f>
        <v/>
      </c>
      <c r="C188" s="1" t="str">
        <f>IF(J188="","",'中級(3級～)'!C43)</f>
        <v/>
      </c>
      <c r="D188" s="1" t="str">
        <f>IF(J188="","",'中級(3級～)'!D43)</f>
        <v/>
      </c>
      <c r="E188" s="1" t="str">
        <f>IF(J188="","",'中級(3級～)'!E43)</f>
        <v/>
      </c>
      <c r="F188" s="1" t="str">
        <f>IF(J188="","",'中級(3級～)'!F43)</f>
        <v/>
      </c>
      <c r="G188" s="1" t="str">
        <f>IF(J188="","",'中級(3級～)'!G43)</f>
        <v/>
      </c>
      <c r="H188" s="1" t="str">
        <f>IF(I188="不合格","",IF(J188="","",VLOOKUP(I188,計算!$U$3:$V$62,2,FALSE)))</f>
        <v/>
      </c>
      <c r="I188" s="49" t="str">
        <f>'中級(3級～)'!V43</f>
        <v/>
      </c>
      <c r="J188" s="1" t="str">
        <f>'中級(3級～)'!C43&amp;'中級(3級～)'!D43</f>
        <v/>
      </c>
      <c r="K188" s="31" t="s">
        <v>23</v>
      </c>
    </row>
    <row r="189" spans="1:11" x14ac:dyDescent="0.2">
      <c r="A189">
        <v>188</v>
      </c>
      <c r="B189" s="1" t="str">
        <f>IF('中級(3級～)'!B44="","",'中級(3級～)'!B44)</f>
        <v/>
      </c>
      <c r="C189" s="1" t="str">
        <f>IF(J189="","",'中級(3級～)'!C44)</f>
        <v/>
      </c>
      <c r="D189" s="1" t="str">
        <f>IF(J189="","",'中級(3級～)'!D44)</f>
        <v/>
      </c>
      <c r="E189" s="1" t="str">
        <f>IF(J189="","",'中級(3級～)'!E44)</f>
        <v/>
      </c>
      <c r="F189" s="1" t="str">
        <f>IF(J189="","",'中級(3級～)'!F44)</f>
        <v/>
      </c>
      <c r="G189" s="1" t="str">
        <f>IF(J189="","",'中級(3級～)'!G44)</f>
        <v/>
      </c>
      <c r="H189" s="1" t="str">
        <f>IF(I189="不合格","",IF(J189="","",VLOOKUP(I189,計算!$U$3:$V$62,2,FALSE)))</f>
        <v/>
      </c>
      <c r="I189" s="49" t="str">
        <f>'中級(3級～)'!V44</f>
        <v/>
      </c>
      <c r="J189" s="1" t="str">
        <f>'中級(3級～)'!C44&amp;'中級(3級～)'!D44</f>
        <v/>
      </c>
      <c r="K189" s="31" t="s">
        <v>23</v>
      </c>
    </row>
    <row r="190" spans="1:11" x14ac:dyDescent="0.2">
      <c r="A190">
        <v>189</v>
      </c>
      <c r="B190" s="1" t="str">
        <f>IF('中級(3級～)'!B45="","",'中級(3級～)'!B45)</f>
        <v/>
      </c>
      <c r="C190" s="1" t="str">
        <f>IF(J190="","",'中級(3級～)'!C45)</f>
        <v/>
      </c>
      <c r="D190" s="1" t="str">
        <f>IF(J190="","",'中級(3級～)'!D45)</f>
        <v/>
      </c>
      <c r="E190" s="1" t="str">
        <f>IF(J190="","",'中級(3級～)'!E45)</f>
        <v/>
      </c>
      <c r="F190" s="1" t="str">
        <f>IF(J190="","",'中級(3級～)'!F45)</f>
        <v/>
      </c>
      <c r="G190" s="1" t="str">
        <f>IF(J190="","",'中級(3級～)'!G45)</f>
        <v/>
      </c>
      <c r="H190" s="1" t="str">
        <f>IF(I190="不合格","",IF(J190="","",VLOOKUP(I190,計算!$U$3:$V$62,2,FALSE)))</f>
        <v/>
      </c>
      <c r="I190" s="49" t="str">
        <f>'中級(3級～)'!V45</f>
        <v/>
      </c>
      <c r="J190" s="1" t="str">
        <f>'中級(3級～)'!C45&amp;'中級(3級～)'!D45</f>
        <v/>
      </c>
      <c r="K190" s="31" t="s">
        <v>23</v>
      </c>
    </row>
    <row r="191" spans="1:11" x14ac:dyDescent="0.2">
      <c r="A191">
        <v>190</v>
      </c>
      <c r="B191" s="1" t="str">
        <f>IF('中級(3級～)'!B46="","",'中級(3級～)'!B46)</f>
        <v/>
      </c>
      <c r="C191" s="1" t="str">
        <f>IF(J191="","",'中級(3級～)'!C46)</f>
        <v/>
      </c>
      <c r="D191" s="1" t="str">
        <f>IF(J191="","",'中級(3級～)'!D46)</f>
        <v/>
      </c>
      <c r="E191" s="1" t="str">
        <f>IF(J191="","",'中級(3級～)'!E46)</f>
        <v/>
      </c>
      <c r="F191" s="1" t="str">
        <f>IF(J191="","",'中級(3級～)'!F46)</f>
        <v/>
      </c>
      <c r="G191" s="1" t="str">
        <f>IF(J191="","",'中級(3級～)'!G46)</f>
        <v/>
      </c>
      <c r="H191" s="1" t="str">
        <f>IF(I191="不合格","",IF(J191="","",VLOOKUP(I191,計算!$U$3:$V$62,2,FALSE)))</f>
        <v/>
      </c>
      <c r="I191" s="49" t="str">
        <f>'中級(3級～)'!V46</f>
        <v/>
      </c>
      <c r="J191" s="1" t="str">
        <f>'中級(3級～)'!C46&amp;'中級(3級～)'!D46</f>
        <v/>
      </c>
      <c r="K191" s="31" t="s">
        <v>23</v>
      </c>
    </row>
    <row r="192" spans="1:11" x14ac:dyDescent="0.2">
      <c r="A192">
        <v>191</v>
      </c>
      <c r="B192" s="1" t="str">
        <f>IF('中級(3級～)'!B47="","",'中級(3級～)'!B47)</f>
        <v/>
      </c>
      <c r="C192" s="1" t="str">
        <f>IF(J192="","",'中級(3級～)'!C47)</f>
        <v/>
      </c>
      <c r="D192" s="1" t="str">
        <f>IF(J192="","",'中級(3級～)'!D47)</f>
        <v/>
      </c>
      <c r="E192" s="1" t="str">
        <f>IF(J192="","",'中級(3級～)'!E47)</f>
        <v/>
      </c>
      <c r="F192" s="1" t="str">
        <f>IF(J192="","",'中級(3級～)'!F47)</f>
        <v/>
      </c>
      <c r="G192" s="1" t="str">
        <f>IF(J192="","",'中級(3級～)'!G47)</f>
        <v/>
      </c>
      <c r="H192" s="1" t="str">
        <f>IF(I192="不合格","",IF(J192="","",VLOOKUP(I192,計算!$U$3:$V$62,2,FALSE)))</f>
        <v/>
      </c>
      <c r="I192" s="49" t="str">
        <f>'中級(3級～)'!V47</f>
        <v/>
      </c>
      <c r="J192" s="1" t="str">
        <f>'中級(3級～)'!C47&amp;'中級(3級～)'!D47</f>
        <v/>
      </c>
      <c r="K192" s="31" t="s">
        <v>23</v>
      </c>
    </row>
    <row r="193" spans="1:11" x14ac:dyDescent="0.2">
      <c r="A193">
        <v>192</v>
      </c>
      <c r="B193" s="1" t="str">
        <f>IF('中級(3級～)'!B48="","",'中級(3級～)'!B48)</f>
        <v/>
      </c>
      <c r="C193" s="1" t="str">
        <f>IF(J193="","",'中級(3級～)'!C48)</f>
        <v/>
      </c>
      <c r="D193" s="1" t="str">
        <f>IF(J193="","",'中級(3級～)'!D48)</f>
        <v/>
      </c>
      <c r="E193" s="1" t="str">
        <f>IF(J193="","",'中級(3級～)'!E48)</f>
        <v/>
      </c>
      <c r="F193" s="1" t="str">
        <f>IF(J193="","",'中級(3級～)'!F48)</f>
        <v/>
      </c>
      <c r="G193" s="1" t="str">
        <f>IF(J193="","",'中級(3級～)'!G48)</f>
        <v/>
      </c>
      <c r="H193" s="1" t="str">
        <f>IF(I193="不合格","",IF(J193="","",VLOOKUP(I193,計算!$U$3:$V$62,2,FALSE)))</f>
        <v/>
      </c>
      <c r="I193" s="49" t="str">
        <f>'中級(3級～)'!V48</f>
        <v/>
      </c>
      <c r="J193" s="1" t="str">
        <f>'中級(3級～)'!C48&amp;'中級(3級～)'!D48</f>
        <v/>
      </c>
      <c r="K193" s="31" t="s">
        <v>23</v>
      </c>
    </row>
    <row r="194" spans="1:11" x14ac:dyDescent="0.2">
      <c r="A194">
        <v>193</v>
      </c>
      <c r="B194" s="1" t="str">
        <f>IF('中級(3級～)'!B49="","",'中級(3級～)'!B49)</f>
        <v/>
      </c>
      <c r="C194" s="1" t="str">
        <f>IF(J194="","",'中級(3級～)'!C49)</f>
        <v/>
      </c>
      <c r="D194" s="1" t="str">
        <f>IF(J194="","",'中級(3級～)'!D49)</f>
        <v/>
      </c>
      <c r="E194" s="1" t="str">
        <f>IF(J194="","",'中級(3級～)'!E49)</f>
        <v/>
      </c>
      <c r="F194" s="1" t="str">
        <f>IF(J194="","",'中級(3級～)'!F49)</f>
        <v/>
      </c>
      <c r="G194" s="1" t="str">
        <f>IF(J194="","",'中級(3級～)'!G49)</f>
        <v/>
      </c>
      <c r="H194" s="1" t="str">
        <f>IF(I194="不合格","",IF(J194="","",VLOOKUP(I194,計算!$U$3:$V$62,2,FALSE)))</f>
        <v/>
      </c>
      <c r="I194" s="49" t="str">
        <f>'中級(3級～)'!V49</f>
        <v/>
      </c>
      <c r="J194" s="1" t="str">
        <f>'中級(3級～)'!C49&amp;'中級(3級～)'!D49</f>
        <v/>
      </c>
      <c r="K194" s="31" t="s">
        <v>23</v>
      </c>
    </row>
    <row r="195" spans="1:11" x14ac:dyDescent="0.2">
      <c r="A195">
        <v>194</v>
      </c>
      <c r="B195" s="1" t="str">
        <f>IF('中級(3級～)'!B50="","",'中級(3級～)'!B50)</f>
        <v/>
      </c>
      <c r="C195" s="1" t="str">
        <f>IF(J195="","",'中級(3級～)'!C50)</f>
        <v/>
      </c>
      <c r="D195" s="1" t="str">
        <f>IF(J195="","",'中級(3級～)'!D50)</f>
        <v/>
      </c>
      <c r="E195" s="1" t="str">
        <f>IF(J195="","",'中級(3級～)'!E50)</f>
        <v/>
      </c>
      <c r="F195" s="1" t="str">
        <f>IF(J195="","",'中級(3級～)'!F50)</f>
        <v/>
      </c>
      <c r="G195" s="1" t="str">
        <f>IF(J195="","",'中級(3級～)'!G50)</f>
        <v/>
      </c>
      <c r="H195" s="1" t="str">
        <f>IF(I195="不合格","",IF(J195="","",VLOOKUP(I195,計算!$U$3:$V$62,2,FALSE)))</f>
        <v/>
      </c>
      <c r="I195" s="49" t="str">
        <f>'中級(3級～)'!V50</f>
        <v/>
      </c>
      <c r="J195" s="1" t="str">
        <f>'中級(3級～)'!C50&amp;'中級(3級～)'!D50</f>
        <v/>
      </c>
      <c r="K195" s="31" t="s">
        <v>23</v>
      </c>
    </row>
    <row r="196" spans="1:11" x14ac:dyDescent="0.2">
      <c r="A196">
        <v>195</v>
      </c>
      <c r="B196" s="1" t="str">
        <f>IF('中級(3級～)'!B51="","",'中級(3級～)'!B51)</f>
        <v/>
      </c>
      <c r="C196" s="1" t="str">
        <f>IF(J196="","",'中級(3級～)'!C51)</f>
        <v/>
      </c>
      <c r="D196" s="1" t="str">
        <f>IF(J196="","",'中級(3級～)'!D51)</f>
        <v/>
      </c>
      <c r="E196" s="1" t="str">
        <f>IF(J196="","",'中級(3級～)'!E51)</f>
        <v/>
      </c>
      <c r="F196" s="1" t="str">
        <f>IF(J196="","",'中級(3級～)'!F51)</f>
        <v/>
      </c>
      <c r="G196" s="1" t="str">
        <f>IF(J196="","",'中級(3級～)'!G51)</f>
        <v/>
      </c>
      <c r="H196" s="1" t="str">
        <f>IF(I196="不合格","",IF(J196="","",VLOOKUP(I196,計算!$U$3:$V$62,2,FALSE)))</f>
        <v/>
      </c>
      <c r="I196" s="49" t="str">
        <f>'中級(3級～)'!V51</f>
        <v/>
      </c>
      <c r="J196" s="1" t="str">
        <f>'中級(3級～)'!C51&amp;'中級(3級～)'!D51</f>
        <v/>
      </c>
      <c r="K196" s="31" t="s">
        <v>23</v>
      </c>
    </row>
    <row r="197" spans="1:11" x14ac:dyDescent="0.2">
      <c r="A197">
        <v>196</v>
      </c>
      <c r="B197" s="1" t="str">
        <f>IF('中級(3級～)'!B52="","",'中級(3級～)'!B52)</f>
        <v/>
      </c>
      <c r="C197" s="1" t="str">
        <f>IF(J197="","",'中級(3級～)'!C52)</f>
        <v/>
      </c>
      <c r="D197" s="1" t="str">
        <f>IF(J197="","",'中級(3級～)'!D52)</f>
        <v/>
      </c>
      <c r="E197" s="1" t="str">
        <f>IF(J197="","",'中級(3級～)'!E52)</f>
        <v/>
      </c>
      <c r="F197" s="1" t="str">
        <f>IF(J197="","",'中級(3級～)'!F52)</f>
        <v/>
      </c>
      <c r="G197" s="1" t="str">
        <f>IF(J197="","",'中級(3級～)'!G52)</f>
        <v/>
      </c>
      <c r="H197" s="1" t="str">
        <f>IF(I197="不合格","",IF(J197="","",VLOOKUP(I197,計算!$U$3:$V$62,2,FALSE)))</f>
        <v/>
      </c>
      <c r="I197" s="49" t="str">
        <f>'中級(3級～)'!V52</f>
        <v/>
      </c>
      <c r="J197" s="1" t="str">
        <f>'中級(3級～)'!C52&amp;'中級(3級～)'!D52</f>
        <v/>
      </c>
      <c r="K197" s="31" t="s">
        <v>23</v>
      </c>
    </row>
    <row r="198" spans="1:11" x14ac:dyDescent="0.2">
      <c r="A198">
        <v>197</v>
      </c>
      <c r="B198" s="1" t="str">
        <f>IF('中級(3級～)'!B53="","",'中級(3級～)'!B53)</f>
        <v/>
      </c>
      <c r="C198" s="1" t="str">
        <f>IF(J198="","",'中級(3級～)'!C53)</f>
        <v/>
      </c>
      <c r="D198" s="1" t="str">
        <f>IF(J198="","",'中級(3級～)'!D53)</f>
        <v/>
      </c>
      <c r="E198" s="1" t="str">
        <f>IF(J198="","",'中級(3級～)'!E53)</f>
        <v/>
      </c>
      <c r="F198" s="1" t="str">
        <f>IF(J198="","",'中級(3級～)'!F53)</f>
        <v/>
      </c>
      <c r="G198" s="1" t="str">
        <f>IF(J198="","",'中級(3級～)'!G53)</f>
        <v/>
      </c>
      <c r="H198" s="1" t="str">
        <f>IF(I198="不合格","",IF(J198="","",VLOOKUP(I198,計算!$U$3:$V$62,2,FALSE)))</f>
        <v/>
      </c>
      <c r="I198" s="49" t="str">
        <f>'中級(3級～)'!V53</f>
        <v/>
      </c>
      <c r="J198" s="1" t="str">
        <f>'中級(3級～)'!C53&amp;'中級(3級～)'!D53</f>
        <v/>
      </c>
      <c r="K198" s="31" t="s">
        <v>23</v>
      </c>
    </row>
    <row r="199" spans="1:11" x14ac:dyDescent="0.2">
      <c r="A199">
        <v>198</v>
      </c>
      <c r="B199" s="1" t="str">
        <f>IF('中級(3級～)'!B54="","",'中級(3級～)'!B54)</f>
        <v/>
      </c>
      <c r="C199" s="1" t="str">
        <f>IF(J199="","",'中級(3級～)'!C54)</f>
        <v/>
      </c>
      <c r="D199" s="1" t="str">
        <f>IF(J199="","",'中級(3級～)'!D54)</f>
        <v/>
      </c>
      <c r="E199" s="1" t="str">
        <f>IF(J199="","",'中級(3級～)'!E54)</f>
        <v/>
      </c>
      <c r="F199" s="1" t="str">
        <f>IF(J199="","",'中級(3級～)'!F54)</f>
        <v/>
      </c>
      <c r="G199" s="1" t="str">
        <f>IF(J199="","",'中級(3級～)'!G54)</f>
        <v/>
      </c>
      <c r="H199" s="1" t="str">
        <f>IF(I199="不合格","",IF(J199="","",VLOOKUP(I199,計算!$U$3:$V$62,2,FALSE)))</f>
        <v/>
      </c>
      <c r="I199" s="49" t="str">
        <f>'中級(3級～)'!V54</f>
        <v/>
      </c>
      <c r="J199" s="1" t="str">
        <f>'中級(3級～)'!C54&amp;'中級(3級～)'!D54</f>
        <v/>
      </c>
      <c r="K199" s="31" t="s">
        <v>23</v>
      </c>
    </row>
    <row r="200" spans="1:11" x14ac:dyDescent="0.2">
      <c r="A200">
        <v>199</v>
      </c>
      <c r="B200" s="1" t="str">
        <f>IF('中級(3級～)'!B55="","",'中級(3級～)'!B55)</f>
        <v/>
      </c>
      <c r="C200" s="1" t="str">
        <f>IF(J200="","",'中級(3級～)'!C55)</f>
        <v/>
      </c>
      <c r="D200" s="1" t="str">
        <f>IF(J200="","",'中級(3級～)'!D55)</f>
        <v/>
      </c>
      <c r="E200" s="1" t="str">
        <f>IF(J200="","",'中級(3級～)'!E55)</f>
        <v/>
      </c>
      <c r="F200" s="1" t="str">
        <f>IF(J200="","",'中級(3級～)'!F55)</f>
        <v/>
      </c>
      <c r="G200" s="1" t="str">
        <f>IF(J200="","",'中級(3級～)'!G55)</f>
        <v/>
      </c>
      <c r="H200" s="1" t="str">
        <f>IF(I200="不合格","",IF(J200="","",VLOOKUP(I200,計算!$U$3:$V$62,2,FALSE)))</f>
        <v/>
      </c>
      <c r="I200" s="49" t="str">
        <f>'中級(3級～)'!V55</f>
        <v/>
      </c>
      <c r="J200" s="1" t="str">
        <f>'中級(3級～)'!C55&amp;'中級(3級～)'!D55</f>
        <v/>
      </c>
      <c r="K200" s="31" t="s">
        <v>23</v>
      </c>
    </row>
    <row r="201" spans="1:11" x14ac:dyDescent="0.2">
      <c r="A201">
        <v>200</v>
      </c>
      <c r="B201" s="1" t="str">
        <f>IF('中級(3級～)'!B56="","",'中級(3級～)'!B56)</f>
        <v/>
      </c>
      <c r="C201" s="1" t="str">
        <f>IF(J201="","",'中級(3級～)'!C56)</f>
        <v/>
      </c>
      <c r="D201" s="1" t="str">
        <f>IF(J201="","",'中級(3級～)'!D56)</f>
        <v/>
      </c>
      <c r="E201" s="1" t="str">
        <f>IF(J201="","",'中級(3級～)'!E56)</f>
        <v/>
      </c>
      <c r="F201" s="1" t="str">
        <f>IF(J201="","",'中級(3級～)'!F56)</f>
        <v/>
      </c>
      <c r="G201" s="1" t="str">
        <f>IF(J201="","",'中級(3級～)'!G56)</f>
        <v/>
      </c>
      <c r="H201" s="1" t="str">
        <f>IF(I201="不合格","",IF(J201="","",VLOOKUP(I201,計算!$U$3:$V$62,2,FALSE)))</f>
        <v/>
      </c>
      <c r="I201" s="49" t="str">
        <f>'中級(3級～)'!V56</f>
        <v/>
      </c>
      <c r="J201" s="1" t="str">
        <f>'中級(3級～)'!C56&amp;'中級(3級～)'!D56</f>
        <v/>
      </c>
      <c r="K201" s="31" t="s">
        <v>23</v>
      </c>
    </row>
    <row r="202" spans="1:11" x14ac:dyDescent="0.2">
      <c r="A202">
        <v>201</v>
      </c>
      <c r="B202" s="1" t="str">
        <f>IF('中級(3級～)'!B57="","",'中級(3級～)'!B57)</f>
        <v/>
      </c>
      <c r="C202" s="1" t="str">
        <f>IF(J202="","",'中級(3級～)'!C57)</f>
        <v/>
      </c>
      <c r="D202" s="1" t="str">
        <f>IF(J202="","",'中級(3級～)'!D57)</f>
        <v/>
      </c>
      <c r="E202" s="1" t="str">
        <f>IF(J202="","",'中級(3級～)'!E57)</f>
        <v/>
      </c>
      <c r="F202" s="1" t="str">
        <f>IF(J202="","",'中級(3級～)'!F57)</f>
        <v/>
      </c>
      <c r="G202" s="1" t="str">
        <f>IF(J202="","",'中級(3級～)'!G57)</f>
        <v/>
      </c>
      <c r="H202" s="1" t="str">
        <f>IF(I202="不合格","",IF(J202="","",VLOOKUP(I202,計算!$U$3:$V$62,2,FALSE)))</f>
        <v/>
      </c>
      <c r="I202" s="49" t="str">
        <f>'中級(3級～)'!V57</f>
        <v/>
      </c>
      <c r="J202" s="1" t="str">
        <f>'中級(3級～)'!C57&amp;'中級(3級～)'!D57</f>
        <v/>
      </c>
      <c r="K202" s="31" t="s">
        <v>23</v>
      </c>
    </row>
    <row r="203" spans="1:11" x14ac:dyDescent="0.2">
      <c r="A203">
        <v>202</v>
      </c>
      <c r="B203" s="1" t="str">
        <f>IF('中級(3級～)'!B58="","",'中級(3級～)'!B58)</f>
        <v/>
      </c>
      <c r="C203" s="1" t="str">
        <f>IF(J203="","",'中級(3級～)'!C58)</f>
        <v/>
      </c>
      <c r="D203" s="1" t="str">
        <f>IF(J203="","",'中級(3級～)'!D58)</f>
        <v/>
      </c>
      <c r="E203" s="1" t="str">
        <f>IF(J203="","",'中級(3級～)'!E58)</f>
        <v/>
      </c>
      <c r="F203" s="1" t="str">
        <f>IF(J203="","",'中級(3級～)'!F58)</f>
        <v/>
      </c>
      <c r="G203" s="1" t="str">
        <f>IF(J203="","",'中級(3級～)'!G58)</f>
        <v/>
      </c>
      <c r="H203" s="1" t="str">
        <f>IF(I203="不合格","",IF(J203="","",VLOOKUP(I203,計算!$U$3:$V$62,2,FALSE)))</f>
        <v/>
      </c>
      <c r="I203" s="49" t="str">
        <f>'中級(3級～)'!V58</f>
        <v/>
      </c>
      <c r="J203" s="1" t="str">
        <f>'中級(3級～)'!C58&amp;'中級(3級～)'!D58</f>
        <v/>
      </c>
      <c r="K203" s="31" t="s">
        <v>23</v>
      </c>
    </row>
    <row r="204" spans="1:11" x14ac:dyDescent="0.2">
      <c r="A204">
        <v>203</v>
      </c>
      <c r="B204" s="1" t="str">
        <f>IF('中級(3級～)'!B59="","",'中級(3級～)'!B59)</f>
        <v/>
      </c>
      <c r="C204" s="1" t="str">
        <f>IF(J204="","",'中級(3級～)'!C59)</f>
        <v/>
      </c>
      <c r="D204" s="1" t="str">
        <f>IF(J204="","",'中級(3級～)'!D59)</f>
        <v/>
      </c>
      <c r="E204" s="1" t="str">
        <f>IF(J204="","",'中級(3級～)'!E59)</f>
        <v/>
      </c>
      <c r="F204" s="1" t="str">
        <f>IF(J204="","",'中級(3級～)'!F59)</f>
        <v/>
      </c>
      <c r="G204" s="1" t="str">
        <f>IF(J204="","",'中級(3級～)'!G59)</f>
        <v/>
      </c>
      <c r="H204" s="1" t="str">
        <f>IF(I204="不合格","",IF(J204="","",VLOOKUP(I204,計算!$U$3:$V$62,2,FALSE)))</f>
        <v/>
      </c>
      <c r="I204" s="49" t="str">
        <f>'中級(3級～)'!V59</f>
        <v/>
      </c>
      <c r="J204" s="1" t="str">
        <f>'中級(3級～)'!C59&amp;'中級(3級～)'!D59</f>
        <v/>
      </c>
      <c r="K204" s="31" t="s">
        <v>23</v>
      </c>
    </row>
    <row r="205" spans="1:11" x14ac:dyDescent="0.2">
      <c r="A205">
        <v>204</v>
      </c>
      <c r="B205" s="1" t="str">
        <f>IF('中級(3級～)'!B60="","",'中級(3級～)'!B60)</f>
        <v/>
      </c>
      <c r="C205" s="1" t="str">
        <f>IF(J205="","",'中級(3級～)'!C60)</f>
        <v/>
      </c>
      <c r="D205" s="1" t="str">
        <f>IF(J205="","",'中級(3級～)'!D60)</f>
        <v/>
      </c>
      <c r="E205" s="1" t="str">
        <f>IF(J205="","",'中級(3級～)'!E60)</f>
        <v/>
      </c>
      <c r="F205" s="1" t="str">
        <f>IF(J205="","",'中級(3級～)'!F60)</f>
        <v/>
      </c>
      <c r="G205" s="1" t="str">
        <f>IF(J205="","",'中級(3級～)'!G60)</f>
        <v/>
      </c>
      <c r="H205" s="1" t="str">
        <f>IF(I205="不合格","",IF(J205="","",VLOOKUP(I205,計算!$U$3:$V$62,2,FALSE)))</f>
        <v/>
      </c>
      <c r="I205" s="49" t="str">
        <f>'中級(3級～)'!V60</f>
        <v/>
      </c>
      <c r="J205" s="1" t="str">
        <f>'中級(3級～)'!C60&amp;'中級(3級～)'!D60</f>
        <v/>
      </c>
      <c r="K205" s="31" t="s">
        <v>23</v>
      </c>
    </row>
    <row r="206" spans="1:11" x14ac:dyDescent="0.2">
      <c r="A206">
        <v>205</v>
      </c>
      <c r="B206" s="1" t="str">
        <f>IF('中級(3級～)'!B61="","",'中級(3級～)'!B61)</f>
        <v/>
      </c>
      <c r="C206" s="1" t="str">
        <f>IF(J206="","",'中級(3級～)'!C61)</f>
        <v/>
      </c>
      <c r="D206" s="1" t="str">
        <f>IF(J206="","",'中級(3級～)'!D61)</f>
        <v/>
      </c>
      <c r="E206" s="1" t="str">
        <f>IF(J206="","",'中級(3級～)'!E61)</f>
        <v/>
      </c>
      <c r="F206" s="1" t="str">
        <f>IF(J206="","",'中級(3級～)'!F61)</f>
        <v/>
      </c>
      <c r="G206" s="1" t="str">
        <f>IF(J206="","",'中級(3級～)'!G61)</f>
        <v/>
      </c>
      <c r="H206" s="1" t="str">
        <f>IF(I206="不合格","",IF(J206="","",VLOOKUP(I206,計算!$U$3:$V$62,2,FALSE)))</f>
        <v/>
      </c>
      <c r="I206" s="49" t="str">
        <f>'中級(3級～)'!V61</f>
        <v/>
      </c>
      <c r="J206" s="1" t="str">
        <f>'中級(3級～)'!C61&amp;'中級(3級～)'!D61</f>
        <v/>
      </c>
      <c r="K206" s="31" t="s">
        <v>23</v>
      </c>
    </row>
    <row r="207" spans="1:11" x14ac:dyDescent="0.2">
      <c r="A207">
        <v>206</v>
      </c>
      <c r="B207" s="1" t="str">
        <f>IF('中級(3級～)'!B62="","",'中級(3級～)'!B62)</f>
        <v/>
      </c>
      <c r="C207" s="1" t="str">
        <f>IF(J207="","",'中級(3級～)'!C62)</f>
        <v/>
      </c>
      <c r="D207" s="1" t="str">
        <f>IF(J207="","",'中級(3級～)'!D62)</f>
        <v/>
      </c>
      <c r="E207" s="1" t="str">
        <f>IF(J207="","",'中級(3級～)'!E62)</f>
        <v/>
      </c>
      <c r="F207" s="1" t="str">
        <f>IF(J207="","",'中級(3級～)'!F62)</f>
        <v/>
      </c>
      <c r="G207" s="1" t="str">
        <f>IF(J207="","",'中級(3級～)'!G62)</f>
        <v/>
      </c>
      <c r="H207" s="1" t="str">
        <f>IF(I207="不合格","",IF(J207="","",VLOOKUP(I207,計算!$U$3:$V$62,2,FALSE)))</f>
        <v/>
      </c>
      <c r="I207" s="49" t="str">
        <f>'中級(3級～)'!V62</f>
        <v/>
      </c>
      <c r="J207" s="1" t="str">
        <f>'中級(3級～)'!C62&amp;'中級(3級～)'!D62</f>
        <v/>
      </c>
      <c r="K207" s="31" t="s">
        <v>23</v>
      </c>
    </row>
    <row r="208" spans="1:11" x14ac:dyDescent="0.2">
      <c r="A208">
        <v>207</v>
      </c>
      <c r="B208" s="1" t="str">
        <f>IF('中級(3級～)'!B63="","",'中級(3級～)'!B63)</f>
        <v/>
      </c>
      <c r="C208" s="1" t="str">
        <f>IF(J208="","",'中級(3級～)'!C63)</f>
        <v/>
      </c>
      <c r="D208" s="1" t="str">
        <f>IF(J208="","",'中級(3級～)'!D63)</f>
        <v/>
      </c>
      <c r="E208" s="1" t="str">
        <f>IF(J208="","",'中級(3級～)'!E63)</f>
        <v/>
      </c>
      <c r="F208" s="1" t="str">
        <f>IF(J208="","",'中級(3級～)'!F63)</f>
        <v/>
      </c>
      <c r="G208" s="1" t="str">
        <f>IF(J208="","",'中級(3級～)'!G63)</f>
        <v/>
      </c>
      <c r="H208" s="1" t="str">
        <f>IF(I208="不合格","",IF(J208="","",VLOOKUP(I208,計算!$U$3:$V$62,2,FALSE)))</f>
        <v/>
      </c>
      <c r="I208" s="49" t="str">
        <f>'中級(3級～)'!V63</f>
        <v/>
      </c>
      <c r="J208" s="1" t="str">
        <f>'中級(3級～)'!C63&amp;'中級(3級～)'!D63</f>
        <v/>
      </c>
      <c r="K208" s="31" t="s">
        <v>23</v>
      </c>
    </row>
    <row r="209" spans="1:11" x14ac:dyDescent="0.2">
      <c r="A209">
        <v>208</v>
      </c>
      <c r="B209" s="1" t="str">
        <f>IF('中級(3級～)'!B64="","",'中級(3級～)'!B64)</f>
        <v/>
      </c>
      <c r="C209" s="1" t="str">
        <f>IF(J209="","",'中級(3級～)'!C64)</f>
        <v/>
      </c>
      <c r="D209" s="1" t="str">
        <f>IF(J209="","",'中級(3級～)'!D64)</f>
        <v/>
      </c>
      <c r="E209" s="1" t="str">
        <f>IF(J209="","",'中級(3級～)'!E64)</f>
        <v/>
      </c>
      <c r="F209" s="1" t="str">
        <f>IF(J209="","",'中級(3級～)'!F64)</f>
        <v/>
      </c>
      <c r="G209" s="1" t="str">
        <f>IF(J209="","",'中級(3級～)'!G64)</f>
        <v/>
      </c>
      <c r="H209" s="1" t="str">
        <f>IF(I209="不合格","",IF(J209="","",VLOOKUP(I209,計算!$U$3:$V$62,2,FALSE)))</f>
        <v/>
      </c>
      <c r="I209" s="49" t="str">
        <f>'中級(3級～)'!V64</f>
        <v/>
      </c>
      <c r="J209" s="1" t="str">
        <f>'中級(3級～)'!C64&amp;'中級(3級～)'!D64</f>
        <v/>
      </c>
      <c r="K209" s="31" t="s">
        <v>23</v>
      </c>
    </row>
    <row r="210" spans="1:11" x14ac:dyDescent="0.2">
      <c r="A210">
        <v>209</v>
      </c>
      <c r="B210" s="1" t="str">
        <f>IF('中級(3級～)'!B65="","",'中級(3級～)'!B65)</f>
        <v/>
      </c>
      <c r="C210" s="1" t="str">
        <f>IF(J210="","",'中級(3級～)'!C65)</f>
        <v/>
      </c>
      <c r="D210" s="1" t="str">
        <f>IF(J210="","",'中級(3級～)'!D65)</f>
        <v/>
      </c>
      <c r="E210" s="1" t="str">
        <f>IF(J210="","",'中級(3級～)'!E65)</f>
        <v/>
      </c>
      <c r="F210" s="1" t="str">
        <f>IF(J210="","",'中級(3級～)'!F65)</f>
        <v/>
      </c>
      <c r="G210" s="1" t="str">
        <f>IF(J210="","",'中級(3級～)'!G65)</f>
        <v/>
      </c>
      <c r="H210" s="1" t="str">
        <f>IF(I210="不合格","",IF(J210="","",VLOOKUP(I210,計算!$U$3:$V$62,2,FALSE)))</f>
        <v/>
      </c>
      <c r="I210" s="49" t="str">
        <f>'中級(3級～)'!V65</f>
        <v/>
      </c>
      <c r="J210" s="1" t="str">
        <f>'中級(3級～)'!C65&amp;'中級(3級～)'!D65</f>
        <v/>
      </c>
      <c r="K210" s="31" t="s">
        <v>23</v>
      </c>
    </row>
    <row r="211" spans="1:11" x14ac:dyDescent="0.2">
      <c r="A211">
        <v>210</v>
      </c>
      <c r="B211" s="1" t="str">
        <f>IF('中級(3級～)'!B66="","",'中級(3級～)'!B66)</f>
        <v/>
      </c>
      <c r="C211" s="1" t="str">
        <f>IF(J211="","",'中級(3級～)'!C66)</f>
        <v/>
      </c>
      <c r="D211" s="1" t="str">
        <f>IF(J211="","",'中級(3級～)'!D66)</f>
        <v/>
      </c>
      <c r="E211" s="1" t="str">
        <f>IF(J211="","",'中級(3級～)'!E66)</f>
        <v/>
      </c>
      <c r="F211" s="1" t="str">
        <f>IF(J211="","",'中級(3級～)'!F66)</f>
        <v/>
      </c>
      <c r="G211" s="1" t="str">
        <f>IF(J211="","",'中級(3級～)'!G66)</f>
        <v/>
      </c>
      <c r="H211" s="1" t="str">
        <f>IF(I211="不合格","",IF(J211="","",VLOOKUP(I211,計算!$U$3:$V$62,2,FALSE)))</f>
        <v/>
      </c>
      <c r="I211" s="49" t="str">
        <f>'中級(3級～)'!V66</f>
        <v/>
      </c>
      <c r="J211" s="1" t="str">
        <f>'中級(3級～)'!C66&amp;'中級(3級～)'!D66</f>
        <v/>
      </c>
      <c r="K211" s="31" t="s">
        <v>23</v>
      </c>
    </row>
    <row r="212" spans="1:11" x14ac:dyDescent="0.2">
      <c r="A212">
        <v>211</v>
      </c>
      <c r="B212" s="1" t="str">
        <f>IF('中級(3級～)'!B67="","",'中級(3級～)'!B67)</f>
        <v/>
      </c>
      <c r="C212" s="1" t="str">
        <f>IF(J212="","",'中級(3級～)'!C67)</f>
        <v/>
      </c>
      <c r="D212" s="1" t="str">
        <f>IF(J212="","",'中級(3級～)'!D67)</f>
        <v/>
      </c>
      <c r="E212" s="1" t="str">
        <f>IF(J212="","",'中級(3級～)'!E67)</f>
        <v/>
      </c>
      <c r="F212" s="1" t="str">
        <f>IF(J212="","",'中級(3級～)'!F67)</f>
        <v/>
      </c>
      <c r="G212" s="1" t="str">
        <f>IF(J212="","",'中級(3級～)'!G67)</f>
        <v/>
      </c>
      <c r="H212" s="1" t="str">
        <f>IF(I212="不合格","",IF(J212="","",VLOOKUP(I212,計算!$U$3:$V$62,2,FALSE)))</f>
        <v/>
      </c>
      <c r="I212" s="49" t="str">
        <f>'中級(3級～)'!V67</f>
        <v/>
      </c>
      <c r="J212" s="1" t="str">
        <f>'中級(3級～)'!C67&amp;'中級(3級～)'!D67</f>
        <v/>
      </c>
      <c r="K212" s="31" t="s">
        <v>23</v>
      </c>
    </row>
    <row r="213" spans="1:11" x14ac:dyDescent="0.2">
      <c r="A213">
        <v>212</v>
      </c>
      <c r="B213" s="1" t="str">
        <f>IF('中級(3級～)'!B68="","",'中級(3級～)'!B68)</f>
        <v/>
      </c>
      <c r="C213" s="1" t="str">
        <f>IF(J213="","",'中級(3級～)'!C68)</f>
        <v/>
      </c>
      <c r="D213" s="1" t="str">
        <f>IF(J213="","",'中級(3級～)'!D68)</f>
        <v/>
      </c>
      <c r="E213" s="1" t="str">
        <f>IF(J213="","",'中級(3級～)'!E68)</f>
        <v/>
      </c>
      <c r="F213" s="1" t="str">
        <f>IF(J213="","",'中級(3級～)'!F68)</f>
        <v/>
      </c>
      <c r="G213" s="1" t="str">
        <f>IF(J213="","",'中級(3級～)'!G68)</f>
        <v/>
      </c>
      <c r="H213" s="1" t="str">
        <f>IF(I213="不合格","",IF(J213="","",VLOOKUP(I213,計算!$U$3:$V$62,2,FALSE)))</f>
        <v/>
      </c>
      <c r="I213" s="49" t="str">
        <f>'中級(3級～)'!V68</f>
        <v/>
      </c>
      <c r="J213" s="1" t="str">
        <f>'中級(3級～)'!C68&amp;'中級(3級～)'!D68</f>
        <v/>
      </c>
      <c r="K213" s="31" t="s">
        <v>23</v>
      </c>
    </row>
    <row r="214" spans="1:11" x14ac:dyDescent="0.2">
      <c r="A214">
        <v>213</v>
      </c>
      <c r="B214" s="1" t="str">
        <f>IF('中級(3級～)'!B69="","",'中級(3級～)'!B69)</f>
        <v/>
      </c>
      <c r="C214" s="1" t="str">
        <f>IF(J214="","",'中級(3級～)'!C69)</f>
        <v/>
      </c>
      <c r="D214" s="1" t="str">
        <f>IF(J214="","",'中級(3級～)'!D69)</f>
        <v/>
      </c>
      <c r="E214" s="1" t="str">
        <f>IF(J214="","",'中級(3級～)'!E69)</f>
        <v/>
      </c>
      <c r="F214" s="1" t="str">
        <f>IF(J214="","",'中級(3級～)'!F69)</f>
        <v/>
      </c>
      <c r="G214" s="1" t="str">
        <f>IF(J214="","",'中級(3級～)'!G69)</f>
        <v/>
      </c>
      <c r="H214" s="1" t="str">
        <f>IF(I214="不合格","",IF(J214="","",VLOOKUP(I214,計算!$U$3:$V$62,2,FALSE)))</f>
        <v/>
      </c>
      <c r="I214" s="49" t="str">
        <f>'中級(3級～)'!V69</f>
        <v/>
      </c>
      <c r="J214" s="1" t="str">
        <f>'中級(3級～)'!C69&amp;'中級(3級～)'!D69</f>
        <v/>
      </c>
      <c r="K214" s="31" t="s">
        <v>23</v>
      </c>
    </row>
    <row r="215" spans="1:11" x14ac:dyDescent="0.2">
      <c r="A215">
        <v>214</v>
      </c>
      <c r="B215" s="1" t="str">
        <f>IF('中級(3級～)'!B70="","",'中級(3級～)'!B70)</f>
        <v/>
      </c>
      <c r="C215" s="1" t="str">
        <f>IF(J215="","",'中級(3級～)'!C70)</f>
        <v/>
      </c>
      <c r="D215" s="1" t="str">
        <f>IF(J215="","",'中級(3級～)'!D70)</f>
        <v/>
      </c>
      <c r="E215" s="1" t="str">
        <f>IF(J215="","",'中級(3級～)'!E70)</f>
        <v/>
      </c>
      <c r="F215" s="1" t="str">
        <f>IF(J215="","",'中級(3級～)'!F70)</f>
        <v/>
      </c>
      <c r="G215" s="1" t="str">
        <f>IF(J215="","",'中級(3級～)'!G70)</f>
        <v/>
      </c>
      <c r="H215" s="1" t="str">
        <f>IF(I215="不合格","",IF(J215="","",VLOOKUP(I215,計算!$U$3:$V$62,2,FALSE)))</f>
        <v/>
      </c>
      <c r="I215" s="49" t="str">
        <f>'中級(3級～)'!V70</f>
        <v/>
      </c>
      <c r="J215" s="1" t="str">
        <f>'中級(3級～)'!C70&amp;'中級(3級～)'!D70</f>
        <v/>
      </c>
      <c r="K215" s="31" t="s">
        <v>23</v>
      </c>
    </row>
    <row r="216" spans="1:11" x14ac:dyDescent="0.2">
      <c r="A216">
        <v>215</v>
      </c>
      <c r="B216" s="1" t="str">
        <f>IF('中級(3級～)'!B71="","",'中級(3級～)'!B71)</f>
        <v/>
      </c>
      <c r="C216" s="1" t="str">
        <f>IF(J216="","",'中級(3級～)'!C71)</f>
        <v/>
      </c>
      <c r="D216" s="1" t="str">
        <f>IF(J216="","",'中級(3級～)'!D71)</f>
        <v/>
      </c>
      <c r="E216" s="1" t="str">
        <f>IF(J216="","",'中級(3級～)'!E71)</f>
        <v/>
      </c>
      <c r="F216" s="1" t="str">
        <f>IF(J216="","",'中級(3級～)'!F71)</f>
        <v/>
      </c>
      <c r="G216" s="1" t="str">
        <f>IF(J216="","",'中級(3級～)'!G71)</f>
        <v/>
      </c>
      <c r="H216" s="1" t="str">
        <f>IF(I216="不合格","",IF(J216="","",VLOOKUP(I216,計算!$U$3:$V$62,2,FALSE)))</f>
        <v/>
      </c>
      <c r="I216" s="49" t="str">
        <f>'中級(3級～)'!V71</f>
        <v/>
      </c>
      <c r="J216" s="1" t="str">
        <f>'中級(3級～)'!C71&amp;'中級(3級～)'!D71</f>
        <v/>
      </c>
      <c r="K216" s="31" t="s">
        <v>23</v>
      </c>
    </row>
    <row r="217" spans="1:11" x14ac:dyDescent="0.2">
      <c r="A217">
        <v>216</v>
      </c>
      <c r="B217" s="1" t="str">
        <f>IF('中級(3級～)'!B72="","",'中級(3級～)'!B72)</f>
        <v/>
      </c>
      <c r="C217" s="1" t="str">
        <f>IF(J217="","",'中級(3級～)'!C72)</f>
        <v/>
      </c>
      <c r="D217" s="1" t="str">
        <f>IF(J217="","",'中級(3級～)'!D72)</f>
        <v/>
      </c>
      <c r="E217" s="1" t="str">
        <f>IF(J217="","",'中級(3級～)'!E72)</f>
        <v/>
      </c>
      <c r="F217" s="1" t="str">
        <f>IF(J217="","",'中級(3級～)'!F72)</f>
        <v/>
      </c>
      <c r="G217" s="1" t="str">
        <f>IF(J217="","",'中級(3級～)'!G72)</f>
        <v/>
      </c>
      <c r="H217" s="1" t="str">
        <f>IF(I217="不合格","",IF(J217="","",VLOOKUP(I217,計算!$U$3:$V$62,2,FALSE)))</f>
        <v/>
      </c>
      <c r="I217" s="49" t="str">
        <f>'中級(3級～)'!V72</f>
        <v/>
      </c>
      <c r="J217" s="1" t="str">
        <f>'中級(3級～)'!C72&amp;'中級(3級～)'!D72</f>
        <v/>
      </c>
      <c r="K217" s="31" t="s">
        <v>23</v>
      </c>
    </row>
    <row r="218" spans="1:11" x14ac:dyDescent="0.2">
      <c r="A218">
        <v>217</v>
      </c>
      <c r="B218" s="1" t="str">
        <f>IF('中級(3級～)'!B73="","",'中級(3級～)'!B73)</f>
        <v/>
      </c>
      <c r="C218" s="1" t="str">
        <f>IF(J218="","",'中級(3級～)'!C73)</f>
        <v/>
      </c>
      <c r="D218" s="1" t="str">
        <f>IF(J218="","",'中級(3級～)'!D73)</f>
        <v/>
      </c>
      <c r="E218" s="1" t="str">
        <f>IF(J218="","",'中級(3級～)'!E73)</f>
        <v/>
      </c>
      <c r="F218" s="1" t="str">
        <f>IF(J218="","",'中級(3級～)'!F73)</f>
        <v/>
      </c>
      <c r="G218" s="1" t="str">
        <f>IF(J218="","",'中級(3級～)'!G73)</f>
        <v/>
      </c>
      <c r="H218" s="1" t="str">
        <f>IF(I218="不合格","",IF(J218="","",VLOOKUP(I218,計算!$U$3:$V$62,2,FALSE)))</f>
        <v/>
      </c>
      <c r="I218" s="49" t="str">
        <f>'中級(3級～)'!V73</f>
        <v/>
      </c>
      <c r="J218" s="1" t="str">
        <f>'中級(3級～)'!C73&amp;'中級(3級～)'!D73</f>
        <v/>
      </c>
      <c r="K218" s="31" t="s">
        <v>23</v>
      </c>
    </row>
    <row r="219" spans="1:11" x14ac:dyDescent="0.2">
      <c r="A219">
        <v>218</v>
      </c>
      <c r="B219" s="1" t="str">
        <f>IF('中級(3級～)'!B74="","",'中級(3級～)'!B74)</f>
        <v/>
      </c>
      <c r="C219" s="1" t="str">
        <f>IF(J219="","",'中級(3級～)'!C74)</f>
        <v/>
      </c>
      <c r="D219" s="1" t="str">
        <f>IF(J219="","",'中級(3級～)'!D74)</f>
        <v/>
      </c>
      <c r="E219" s="1" t="str">
        <f>IF(J219="","",'中級(3級～)'!E74)</f>
        <v/>
      </c>
      <c r="F219" s="1" t="str">
        <f>IF(J219="","",'中級(3級～)'!F74)</f>
        <v/>
      </c>
      <c r="G219" s="1" t="str">
        <f>IF(J219="","",'中級(3級～)'!G74)</f>
        <v/>
      </c>
      <c r="H219" s="1" t="str">
        <f>IF(I219="不合格","",IF(J219="","",VLOOKUP(I219,計算!$U$3:$V$62,2,FALSE)))</f>
        <v/>
      </c>
      <c r="I219" s="49" t="str">
        <f>'中級(3級～)'!V74</f>
        <v/>
      </c>
      <c r="J219" s="1" t="str">
        <f>'中級(3級～)'!C74&amp;'中級(3級～)'!D74</f>
        <v/>
      </c>
      <c r="K219" s="31" t="s">
        <v>23</v>
      </c>
    </row>
    <row r="220" spans="1:11" x14ac:dyDescent="0.2">
      <c r="A220">
        <v>219</v>
      </c>
      <c r="B220" s="1" t="str">
        <f>IF('中級(3級～)'!B75="","",'中級(3級～)'!B75)</f>
        <v/>
      </c>
      <c r="C220" s="1" t="str">
        <f>IF(J220="","",'中級(3級～)'!C75)</f>
        <v/>
      </c>
      <c r="D220" s="1" t="str">
        <f>IF(J220="","",'中級(3級～)'!D75)</f>
        <v/>
      </c>
      <c r="E220" s="1" t="str">
        <f>IF(J220="","",'中級(3級～)'!E75)</f>
        <v/>
      </c>
      <c r="F220" s="1" t="str">
        <f>IF(J220="","",'中級(3級～)'!F75)</f>
        <v/>
      </c>
      <c r="G220" s="1" t="str">
        <f>IF(J220="","",'中級(3級～)'!G75)</f>
        <v/>
      </c>
      <c r="H220" s="1" t="str">
        <f>IF(I220="不合格","",IF(J220="","",VLOOKUP(I220,計算!$U$3:$V$62,2,FALSE)))</f>
        <v/>
      </c>
      <c r="I220" s="49" t="str">
        <f>'中級(3級～)'!V75</f>
        <v/>
      </c>
      <c r="J220" s="1" t="str">
        <f>'中級(3級～)'!C75&amp;'中級(3級～)'!D75</f>
        <v/>
      </c>
      <c r="K220" s="31" t="s">
        <v>23</v>
      </c>
    </row>
    <row r="221" spans="1:11" x14ac:dyDescent="0.2">
      <c r="A221">
        <v>220</v>
      </c>
      <c r="B221" s="1" t="str">
        <f>IF('中級(3級～)'!B76="","",'中級(3級～)'!B76)</f>
        <v/>
      </c>
      <c r="C221" s="1" t="str">
        <f>IF(J221="","",'中級(3級～)'!C76)</f>
        <v/>
      </c>
      <c r="D221" s="1" t="str">
        <f>IF(J221="","",'中級(3級～)'!D76)</f>
        <v/>
      </c>
      <c r="E221" s="1" t="str">
        <f>IF(J221="","",'中級(3級～)'!E76)</f>
        <v/>
      </c>
      <c r="F221" s="1" t="str">
        <f>IF(J221="","",'中級(3級～)'!F76)</f>
        <v/>
      </c>
      <c r="G221" s="1" t="str">
        <f>IF(J221="","",'中級(3級～)'!G76)</f>
        <v/>
      </c>
      <c r="H221" s="1" t="str">
        <f>IF(I221="不合格","",IF(J221="","",VLOOKUP(I221,計算!$U$3:$V$62,2,FALSE)))</f>
        <v/>
      </c>
      <c r="I221" s="49" t="str">
        <f>'中級(3級～)'!V76</f>
        <v/>
      </c>
      <c r="J221" s="1" t="str">
        <f>'中級(3級～)'!C76&amp;'中級(3級～)'!D76</f>
        <v/>
      </c>
      <c r="K221" s="31" t="s">
        <v>23</v>
      </c>
    </row>
    <row r="222" spans="1:11" x14ac:dyDescent="0.2">
      <c r="A222">
        <v>221</v>
      </c>
      <c r="B222" s="1" t="str">
        <f>IF('中級(3級～)'!B77="","",'中級(3級～)'!B77)</f>
        <v/>
      </c>
      <c r="C222" s="1" t="str">
        <f>IF(J222="","",'中級(3級～)'!C77)</f>
        <v/>
      </c>
      <c r="D222" s="1" t="str">
        <f>IF(J222="","",'中級(3級～)'!D77)</f>
        <v/>
      </c>
      <c r="E222" s="1" t="str">
        <f>IF(J222="","",'中級(3級～)'!E77)</f>
        <v/>
      </c>
      <c r="F222" s="1" t="str">
        <f>IF(J222="","",'中級(3級～)'!F77)</f>
        <v/>
      </c>
      <c r="G222" s="1" t="str">
        <f>IF(J222="","",'中級(3級～)'!G77)</f>
        <v/>
      </c>
      <c r="H222" s="1" t="str">
        <f>IF(I222="不合格","",IF(J222="","",VLOOKUP(I222,計算!$U$3:$V$62,2,FALSE)))</f>
        <v/>
      </c>
      <c r="I222" s="49" t="str">
        <f>'中級(3級～)'!V77</f>
        <v/>
      </c>
      <c r="J222" s="1" t="str">
        <f>'中級(3級～)'!C77&amp;'中級(3級～)'!D77</f>
        <v/>
      </c>
      <c r="K222" s="31" t="s">
        <v>23</v>
      </c>
    </row>
    <row r="223" spans="1:11" x14ac:dyDescent="0.2">
      <c r="A223">
        <v>222</v>
      </c>
      <c r="B223" s="1" t="str">
        <f>IF('中級(3級～)'!B78="","",'中級(3級～)'!B78)</f>
        <v/>
      </c>
      <c r="C223" s="1" t="str">
        <f>IF(J223="","",'中級(3級～)'!C78)</f>
        <v/>
      </c>
      <c r="D223" s="1" t="str">
        <f>IF(J223="","",'中級(3級～)'!D78)</f>
        <v/>
      </c>
      <c r="E223" s="1" t="str">
        <f>IF(J223="","",'中級(3級～)'!E78)</f>
        <v/>
      </c>
      <c r="F223" s="1" t="str">
        <f>IF(J223="","",'中級(3級～)'!F78)</f>
        <v/>
      </c>
      <c r="G223" s="1" t="str">
        <f>IF(J223="","",'中級(3級～)'!G78)</f>
        <v/>
      </c>
      <c r="H223" s="1" t="str">
        <f>IF(I223="不合格","",IF(J223="","",VLOOKUP(I223,計算!$U$3:$V$62,2,FALSE)))</f>
        <v/>
      </c>
      <c r="I223" s="49" t="str">
        <f>'中級(3級～)'!V78</f>
        <v/>
      </c>
      <c r="J223" s="1" t="str">
        <f>'中級(3級～)'!C78&amp;'中級(3級～)'!D78</f>
        <v/>
      </c>
      <c r="K223" s="31" t="s">
        <v>23</v>
      </c>
    </row>
    <row r="224" spans="1:11" x14ac:dyDescent="0.2">
      <c r="A224">
        <v>223</v>
      </c>
      <c r="B224" s="1" t="str">
        <f>IF('中級(3級～)'!B79="","",'中級(3級～)'!B79)</f>
        <v/>
      </c>
      <c r="C224" s="1" t="str">
        <f>IF(J224="","",'中級(3級～)'!C79)</f>
        <v/>
      </c>
      <c r="D224" s="1" t="str">
        <f>IF(J224="","",'中級(3級～)'!D79)</f>
        <v/>
      </c>
      <c r="E224" s="1" t="str">
        <f>IF(J224="","",'中級(3級～)'!E79)</f>
        <v/>
      </c>
      <c r="F224" s="1" t="str">
        <f>IF(J224="","",'中級(3級～)'!F79)</f>
        <v/>
      </c>
      <c r="G224" s="1" t="str">
        <f>IF(J224="","",'中級(3級～)'!G79)</f>
        <v/>
      </c>
      <c r="H224" s="1" t="str">
        <f>IF(I224="不合格","",IF(J224="","",VLOOKUP(I224,計算!$U$3:$V$62,2,FALSE)))</f>
        <v/>
      </c>
      <c r="I224" s="49" t="str">
        <f>'中級(3級～)'!V79</f>
        <v/>
      </c>
      <c r="J224" s="1" t="str">
        <f>'中級(3級～)'!C79&amp;'中級(3級～)'!D79</f>
        <v/>
      </c>
      <c r="K224" s="31" t="s">
        <v>23</v>
      </c>
    </row>
    <row r="225" spans="1:11" x14ac:dyDescent="0.2">
      <c r="A225">
        <v>224</v>
      </c>
      <c r="B225" s="1" t="str">
        <f>IF('中級(3級～)'!B80="","",'中級(3級～)'!B80)</f>
        <v/>
      </c>
      <c r="C225" s="1" t="str">
        <f>IF(J225="","",'中級(3級～)'!C80)</f>
        <v/>
      </c>
      <c r="D225" s="1" t="str">
        <f>IF(J225="","",'中級(3級～)'!D80)</f>
        <v/>
      </c>
      <c r="E225" s="1" t="str">
        <f>IF(J225="","",'中級(3級～)'!E80)</f>
        <v/>
      </c>
      <c r="F225" s="1" t="str">
        <f>IF(J225="","",'中級(3級～)'!F80)</f>
        <v/>
      </c>
      <c r="G225" s="1" t="str">
        <f>IF(J225="","",'中級(3級～)'!G80)</f>
        <v/>
      </c>
      <c r="H225" s="1" t="str">
        <f>IF(I225="不合格","",IF(J225="","",VLOOKUP(I225,計算!$U$3:$V$62,2,FALSE)))</f>
        <v/>
      </c>
      <c r="I225" s="49" t="str">
        <f>'中級(3級～)'!V80</f>
        <v/>
      </c>
      <c r="J225" s="1" t="str">
        <f>'中級(3級～)'!C80&amp;'中級(3級～)'!D80</f>
        <v/>
      </c>
      <c r="K225" s="31" t="s">
        <v>23</v>
      </c>
    </row>
    <row r="226" spans="1:11" x14ac:dyDescent="0.2">
      <c r="A226">
        <v>225</v>
      </c>
      <c r="B226" s="1" t="str">
        <f>IF('中級(3級～)'!B81="","",'中級(3級～)'!B81)</f>
        <v/>
      </c>
      <c r="C226" s="1" t="str">
        <f>IF(J226="","",'中級(3級～)'!C81)</f>
        <v/>
      </c>
      <c r="D226" s="1" t="str">
        <f>IF(J226="","",'中級(3級～)'!D81)</f>
        <v/>
      </c>
      <c r="E226" s="1" t="str">
        <f>IF(J226="","",'中級(3級～)'!E81)</f>
        <v/>
      </c>
      <c r="F226" s="1" t="str">
        <f>IF(J226="","",'中級(3級～)'!F81)</f>
        <v/>
      </c>
      <c r="G226" s="1" t="str">
        <f>IF(J226="","",'中級(3級～)'!G81)</f>
        <v/>
      </c>
      <c r="H226" s="1" t="str">
        <f>IF(I226="不合格","",IF(J226="","",VLOOKUP(I226,計算!$U$3:$V$62,2,FALSE)))</f>
        <v/>
      </c>
      <c r="I226" s="49" t="str">
        <f>'中級(3級～)'!V81</f>
        <v/>
      </c>
      <c r="J226" s="1" t="str">
        <f>'中級(3級～)'!C81&amp;'中級(3級～)'!D81</f>
        <v/>
      </c>
      <c r="K226" s="31" t="s">
        <v>23</v>
      </c>
    </row>
    <row r="227" spans="1:11" x14ac:dyDescent="0.2">
      <c r="A227">
        <v>226</v>
      </c>
      <c r="B227" s="1" t="str">
        <f>IF('中級(3級～)'!B82="","",'中級(3級～)'!B82)</f>
        <v/>
      </c>
      <c r="C227" s="1" t="str">
        <f>IF(J227="","",'中級(3級～)'!C82)</f>
        <v/>
      </c>
      <c r="D227" s="1" t="str">
        <f>IF(J227="","",'中級(3級～)'!D82)</f>
        <v/>
      </c>
      <c r="E227" s="1" t="str">
        <f>IF(J227="","",'中級(3級～)'!E82)</f>
        <v/>
      </c>
      <c r="F227" s="1" t="str">
        <f>IF(J227="","",'中級(3級～)'!F82)</f>
        <v/>
      </c>
      <c r="G227" s="1" t="str">
        <f>IF(J227="","",'中級(3級～)'!G82)</f>
        <v/>
      </c>
      <c r="H227" s="1" t="str">
        <f>IF(I227="不合格","",IF(J227="","",VLOOKUP(I227,計算!$U$3:$V$62,2,FALSE)))</f>
        <v/>
      </c>
      <c r="I227" s="49" t="str">
        <f>'中級(3級～)'!V82</f>
        <v/>
      </c>
      <c r="J227" s="1" t="str">
        <f>'中級(3級～)'!C82&amp;'中級(3級～)'!D82</f>
        <v/>
      </c>
      <c r="K227" s="31" t="s">
        <v>23</v>
      </c>
    </row>
    <row r="228" spans="1:11" x14ac:dyDescent="0.2">
      <c r="A228">
        <v>227</v>
      </c>
      <c r="B228" s="1" t="str">
        <f>IF('中級(3級～)'!B83="","",'中級(3級～)'!B83)</f>
        <v/>
      </c>
      <c r="C228" s="1" t="str">
        <f>IF(J228="","",'中級(3級～)'!C83)</f>
        <v/>
      </c>
      <c r="D228" s="1" t="str">
        <f>IF(J228="","",'中級(3級～)'!D83)</f>
        <v/>
      </c>
      <c r="E228" s="1" t="str">
        <f>IF(J228="","",'中級(3級～)'!E83)</f>
        <v/>
      </c>
      <c r="F228" s="1" t="str">
        <f>IF(J228="","",'中級(3級～)'!F83)</f>
        <v/>
      </c>
      <c r="G228" s="1" t="str">
        <f>IF(J228="","",'中級(3級～)'!G83)</f>
        <v/>
      </c>
      <c r="H228" s="1" t="str">
        <f>IF(I228="不合格","",IF(J228="","",VLOOKUP(I228,計算!$U$3:$V$62,2,FALSE)))</f>
        <v/>
      </c>
      <c r="I228" s="49" t="str">
        <f>'中級(3級～)'!V83</f>
        <v/>
      </c>
      <c r="J228" s="1" t="str">
        <f>'中級(3級～)'!C83&amp;'中級(3級～)'!D83</f>
        <v/>
      </c>
      <c r="K228" s="31" t="s">
        <v>23</v>
      </c>
    </row>
    <row r="229" spans="1:11" x14ac:dyDescent="0.2">
      <c r="A229">
        <v>228</v>
      </c>
      <c r="B229" s="1" t="str">
        <f>IF('中級(3級～)'!B84="","",'中級(3級～)'!B84)</f>
        <v/>
      </c>
      <c r="C229" s="1" t="str">
        <f>IF(J229="","",'中級(3級～)'!C84)</f>
        <v/>
      </c>
      <c r="D229" s="1" t="str">
        <f>IF(J229="","",'中級(3級～)'!D84)</f>
        <v/>
      </c>
      <c r="E229" s="1" t="str">
        <f>IF(J229="","",'中級(3級～)'!E84)</f>
        <v/>
      </c>
      <c r="F229" s="1" t="str">
        <f>IF(J229="","",'中級(3級～)'!F84)</f>
        <v/>
      </c>
      <c r="G229" s="1" t="str">
        <f>IF(J229="","",'中級(3級～)'!G84)</f>
        <v/>
      </c>
      <c r="H229" s="1" t="str">
        <f>IF(I229="不合格","",IF(J229="","",VLOOKUP(I229,計算!$U$3:$V$62,2,FALSE)))</f>
        <v/>
      </c>
      <c r="I229" s="49" t="str">
        <f>'中級(3級～)'!V84</f>
        <v/>
      </c>
      <c r="J229" s="1" t="str">
        <f>'中級(3級～)'!C84&amp;'中級(3級～)'!D84</f>
        <v/>
      </c>
      <c r="K229" s="31" t="s">
        <v>23</v>
      </c>
    </row>
    <row r="230" spans="1:11" x14ac:dyDescent="0.2">
      <c r="A230">
        <v>229</v>
      </c>
      <c r="B230" s="1" t="str">
        <f>IF('中級(3級～)'!B85="","",'中級(3級～)'!B85)</f>
        <v/>
      </c>
      <c r="C230" s="1" t="str">
        <f>IF(J230="","",'中級(3級～)'!C85)</f>
        <v/>
      </c>
      <c r="D230" s="1" t="str">
        <f>IF(J230="","",'中級(3級～)'!D85)</f>
        <v/>
      </c>
      <c r="E230" s="1" t="str">
        <f>IF(J230="","",'中級(3級～)'!E85)</f>
        <v/>
      </c>
      <c r="F230" s="1" t="str">
        <f>IF(J230="","",'中級(3級～)'!F85)</f>
        <v/>
      </c>
      <c r="G230" s="1" t="str">
        <f>IF(J230="","",'中級(3級～)'!G85)</f>
        <v/>
      </c>
      <c r="H230" s="1" t="str">
        <f>IF(I230="不合格","",IF(J230="","",VLOOKUP(I230,計算!$U$3:$V$62,2,FALSE)))</f>
        <v/>
      </c>
      <c r="I230" s="49" t="str">
        <f>'中級(3級～)'!V85</f>
        <v/>
      </c>
      <c r="J230" s="1" t="str">
        <f>'中級(3級～)'!C85&amp;'中級(3級～)'!D85</f>
        <v/>
      </c>
      <c r="K230" s="31" t="s">
        <v>23</v>
      </c>
    </row>
    <row r="231" spans="1:11" x14ac:dyDescent="0.2">
      <c r="A231">
        <v>230</v>
      </c>
      <c r="B231" s="1" t="str">
        <f>IF('中級(3級～)'!B86="","",'中級(3級～)'!B86)</f>
        <v/>
      </c>
      <c r="C231" s="1" t="str">
        <f>IF(J231="","",'中級(3級～)'!C86)</f>
        <v/>
      </c>
      <c r="D231" s="1" t="str">
        <f>IF(J231="","",'中級(3級～)'!D86)</f>
        <v/>
      </c>
      <c r="E231" s="1" t="str">
        <f>IF(J231="","",'中級(3級～)'!E86)</f>
        <v/>
      </c>
      <c r="F231" s="1" t="str">
        <f>IF(J231="","",'中級(3級～)'!F86)</f>
        <v/>
      </c>
      <c r="G231" s="1" t="str">
        <f>IF(J231="","",'中級(3級～)'!G86)</f>
        <v/>
      </c>
      <c r="H231" s="1" t="str">
        <f>IF(I231="不合格","",IF(J231="","",VLOOKUP(I231,計算!$U$3:$V$62,2,FALSE)))</f>
        <v/>
      </c>
      <c r="I231" s="49" t="str">
        <f>'中級(3級～)'!V86</f>
        <v/>
      </c>
      <c r="J231" s="1" t="str">
        <f>'中級(3級～)'!C86&amp;'中級(3級～)'!D86</f>
        <v/>
      </c>
      <c r="K231" s="31" t="s">
        <v>23</v>
      </c>
    </row>
    <row r="232" spans="1:11" x14ac:dyDescent="0.2">
      <c r="A232">
        <v>231</v>
      </c>
      <c r="B232" s="1" t="str">
        <f>IF('中級(3級～)'!B87="","",'中級(3級～)'!B87)</f>
        <v/>
      </c>
      <c r="C232" s="1" t="str">
        <f>IF(J232="","",'中級(3級～)'!C87)</f>
        <v/>
      </c>
      <c r="D232" s="1" t="str">
        <f>IF(J232="","",'中級(3級～)'!D87)</f>
        <v/>
      </c>
      <c r="E232" s="1" t="str">
        <f>IF(J232="","",'中級(3級～)'!E87)</f>
        <v/>
      </c>
      <c r="F232" s="1" t="str">
        <f>IF(J232="","",'中級(3級～)'!F87)</f>
        <v/>
      </c>
      <c r="G232" s="1" t="str">
        <f>IF(J232="","",'中級(3級～)'!G87)</f>
        <v/>
      </c>
      <c r="H232" s="1" t="str">
        <f>IF(I232="不合格","",IF(J232="","",VLOOKUP(I232,計算!$U$3:$V$62,2,FALSE)))</f>
        <v/>
      </c>
      <c r="I232" s="49" t="str">
        <f>'中級(3級～)'!V87</f>
        <v/>
      </c>
      <c r="J232" s="1" t="str">
        <f>'中級(3級～)'!C87&amp;'中級(3級～)'!D87</f>
        <v/>
      </c>
      <c r="K232" s="31" t="s">
        <v>23</v>
      </c>
    </row>
    <row r="233" spans="1:11" x14ac:dyDescent="0.2">
      <c r="A233">
        <v>232</v>
      </c>
      <c r="B233" s="1" t="str">
        <f>IF('中級(3級～)'!B88="","",'中級(3級～)'!B88)</f>
        <v/>
      </c>
      <c r="C233" s="1" t="str">
        <f>IF(J233="","",'中級(3級～)'!C88)</f>
        <v/>
      </c>
      <c r="D233" s="1" t="str">
        <f>IF(J233="","",'中級(3級～)'!D88)</f>
        <v/>
      </c>
      <c r="E233" s="1" t="str">
        <f>IF(J233="","",'中級(3級～)'!E88)</f>
        <v/>
      </c>
      <c r="F233" s="1" t="str">
        <f>IF(J233="","",'中級(3級～)'!F88)</f>
        <v/>
      </c>
      <c r="G233" s="1" t="str">
        <f>IF(J233="","",'中級(3級～)'!G88)</f>
        <v/>
      </c>
      <c r="H233" s="1" t="str">
        <f>IF(I233="不合格","",IF(J233="","",VLOOKUP(I233,計算!$U$3:$V$62,2,FALSE)))</f>
        <v/>
      </c>
      <c r="I233" s="49" t="str">
        <f>'中級(3級～)'!V88</f>
        <v/>
      </c>
      <c r="J233" s="1" t="str">
        <f>'中級(3級～)'!C88&amp;'中級(3級～)'!D88</f>
        <v/>
      </c>
      <c r="K233" s="31" t="s">
        <v>23</v>
      </c>
    </row>
    <row r="234" spans="1:11" x14ac:dyDescent="0.2">
      <c r="A234">
        <v>233</v>
      </c>
      <c r="B234" s="1" t="str">
        <f>IF('中級(3級～)'!B89="","",'中級(3級～)'!B89)</f>
        <v/>
      </c>
      <c r="C234" s="1" t="str">
        <f>IF(J234="","",'中級(3級～)'!C89)</f>
        <v/>
      </c>
      <c r="D234" s="1" t="str">
        <f>IF(J234="","",'中級(3級～)'!D89)</f>
        <v/>
      </c>
      <c r="E234" s="1" t="str">
        <f>IF(J234="","",'中級(3級～)'!E89)</f>
        <v/>
      </c>
      <c r="F234" s="1" t="str">
        <f>IF(J234="","",'中級(3級～)'!F89)</f>
        <v/>
      </c>
      <c r="G234" s="1" t="str">
        <f>IF(J234="","",'中級(3級～)'!G89)</f>
        <v/>
      </c>
      <c r="H234" s="1" t="str">
        <f>IF(I234="不合格","",IF(J234="","",VLOOKUP(I234,計算!$U$3:$V$62,2,FALSE)))</f>
        <v/>
      </c>
      <c r="I234" s="49" t="str">
        <f>'中級(3級～)'!V89</f>
        <v/>
      </c>
      <c r="J234" s="1" t="str">
        <f>'中級(3級～)'!C89&amp;'中級(3級～)'!D89</f>
        <v/>
      </c>
      <c r="K234" s="31" t="s">
        <v>23</v>
      </c>
    </row>
    <row r="235" spans="1:11" x14ac:dyDescent="0.2">
      <c r="A235">
        <v>234</v>
      </c>
      <c r="B235" s="1" t="str">
        <f>IF('中級(3級～)'!B90="","",'中級(3級～)'!B90)</f>
        <v/>
      </c>
      <c r="C235" s="1" t="str">
        <f>IF(J235="","",'中級(3級～)'!C90)</f>
        <v/>
      </c>
      <c r="D235" s="1" t="str">
        <f>IF(J235="","",'中級(3級～)'!D90)</f>
        <v/>
      </c>
      <c r="E235" s="1" t="str">
        <f>IF(J235="","",'中級(3級～)'!E90)</f>
        <v/>
      </c>
      <c r="F235" s="1" t="str">
        <f>IF(J235="","",'中級(3級～)'!F90)</f>
        <v/>
      </c>
      <c r="G235" s="1" t="str">
        <f>IF(J235="","",'中級(3級～)'!G90)</f>
        <v/>
      </c>
      <c r="H235" s="1" t="str">
        <f>IF(I235="不合格","",IF(J235="","",VLOOKUP(I235,計算!$U$3:$V$62,2,FALSE)))</f>
        <v/>
      </c>
      <c r="I235" s="49" t="str">
        <f>'中級(3級～)'!V90</f>
        <v/>
      </c>
      <c r="J235" s="1" t="str">
        <f>'中級(3級～)'!C90&amp;'中級(3級～)'!D90</f>
        <v/>
      </c>
      <c r="K235" s="31" t="s">
        <v>23</v>
      </c>
    </row>
    <row r="236" spans="1:11" x14ac:dyDescent="0.2">
      <c r="A236">
        <v>235</v>
      </c>
      <c r="B236" s="1" t="str">
        <f>IF('中級(3級～)'!B91="","",'中級(3級～)'!B91)</f>
        <v/>
      </c>
      <c r="C236" s="1" t="str">
        <f>IF(J236="","",'中級(3級～)'!C91)</f>
        <v/>
      </c>
      <c r="D236" s="1" t="str">
        <f>IF(J236="","",'中級(3級～)'!D91)</f>
        <v/>
      </c>
      <c r="E236" s="1" t="str">
        <f>IF(J236="","",'中級(3級～)'!E91)</f>
        <v/>
      </c>
      <c r="F236" s="1" t="str">
        <f>IF(J236="","",'中級(3級～)'!F91)</f>
        <v/>
      </c>
      <c r="G236" s="1" t="str">
        <f>IF(J236="","",'中級(3級～)'!G91)</f>
        <v/>
      </c>
      <c r="H236" s="1" t="str">
        <f>IF(I236="不合格","",IF(J236="","",VLOOKUP(I236,計算!$U$3:$V$62,2,FALSE)))</f>
        <v/>
      </c>
      <c r="I236" s="49" t="str">
        <f>'中級(3級～)'!V91</f>
        <v/>
      </c>
      <c r="J236" s="1" t="str">
        <f>'中級(3級～)'!C91&amp;'中級(3級～)'!D91</f>
        <v/>
      </c>
      <c r="K236" s="31" t="s">
        <v>23</v>
      </c>
    </row>
    <row r="237" spans="1:11" x14ac:dyDescent="0.2">
      <c r="A237">
        <v>236</v>
      </c>
      <c r="B237" s="1" t="str">
        <f>IF('中級(3級～)'!B92="","",'中級(3級～)'!B92)</f>
        <v/>
      </c>
      <c r="C237" s="1" t="str">
        <f>IF(J237="","",'中級(3級～)'!C92)</f>
        <v/>
      </c>
      <c r="D237" s="1" t="str">
        <f>IF(J237="","",'中級(3級～)'!D92)</f>
        <v/>
      </c>
      <c r="E237" s="1" t="str">
        <f>IF(J237="","",'中級(3級～)'!E92)</f>
        <v/>
      </c>
      <c r="F237" s="1" t="str">
        <f>IF(J237="","",'中級(3級～)'!F92)</f>
        <v/>
      </c>
      <c r="G237" s="1" t="str">
        <f>IF(J237="","",'中級(3級～)'!G92)</f>
        <v/>
      </c>
      <c r="H237" s="1" t="str">
        <f>IF(I237="不合格","",IF(J237="","",VLOOKUP(I237,計算!$U$3:$V$62,2,FALSE)))</f>
        <v/>
      </c>
      <c r="I237" s="49" t="str">
        <f>'中級(3級～)'!V92</f>
        <v/>
      </c>
      <c r="J237" s="1" t="str">
        <f>'中級(3級～)'!C92&amp;'中級(3級～)'!D92</f>
        <v/>
      </c>
      <c r="K237" s="31" t="s">
        <v>23</v>
      </c>
    </row>
    <row r="238" spans="1:11" x14ac:dyDescent="0.2">
      <c r="A238">
        <v>237</v>
      </c>
      <c r="B238" s="1" t="str">
        <f>IF('中級(3級～)'!B93="","",'中級(3級～)'!B93)</f>
        <v/>
      </c>
      <c r="C238" s="1" t="str">
        <f>IF(J238="","",'中級(3級～)'!C93)</f>
        <v/>
      </c>
      <c r="D238" s="1" t="str">
        <f>IF(J238="","",'中級(3級～)'!D93)</f>
        <v/>
      </c>
      <c r="E238" s="1" t="str">
        <f>IF(J238="","",'中級(3級～)'!E93)</f>
        <v/>
      </c>
      <c r="F238" s="1" t="str">
        <f>IF(J238="","",'中級(3級～)'!F93)</f>
        <v/>
      </c>
      <c r="G238" s="1" t="str">
        <f>IF(J238="","",'中級(3級～)'!G93)</f>
        <v/>
      </c>
      <c r="H238" s="1" t="str">
        <f>IF(I238="不合格","",IF(J238="","",VLOOKUP(I238,計算!$U$3:$V$62,2,FALSE)))</f>
        <v/>
      </c>
      <c r="I238" s="49" t="str">
        <f>'中級(3級～)'!V93</f>
        <v/>
      </c>
      <c r="J238" s="1" t="str">
        <f>'中級(3級～)'!C93&amp;'中級(3級～)'!D93</f>
        <v/>
      </c>
      <c r="K238" s="31" t="s">
        <v>23</v>
      </c>
    </row>
    <row r="239" spans="1:11" x14ac:dyDescent="0.2">
      <c r="A239">
        <v>238</v>
      </c>
      <c r="B239" s="1" t="str">
        <f>IF('中級(3級～)'!B94="","",'中級(3級～)'!B94)</f>
        <v/>
      </c>
      <c r="C239" s="1" t="str">
        <f>IF(J239="","",'中級(3級～)'!C94)</f>
        <v/>
      </c>
      <c r="D239" s="1" t="str">
        <f>IF(J239="","",'中級(3級～)'!D94)</f>
        <v/>
      </c>
      <c r="E239" s="1" t="str">
        <f>IF(J239="","",'中級(3級～)'!E94)</f>
        <v/>
      </c>
      <c r="F239" s="1" t="str">
        <f>IF(J239="","",'中級(3級～)'!F94)</f>
        <v/>
      </c>
      <c r="G239" s="1" t="str">
        <f>IF(J239="","",'中級(3級～)'!G94)</f>
        <v/>
      </c>
      <c r="H239" s="1" t="str">
        <f>IF(I239="不合格","",IF(J239="","",VLOOKUP(I239,計算!$U$3:$V$62,2,FALSE)))</f>
        <v/>
      </c>
      <c r="I239" s="49" t="str">
        <f>'中級(3級～)'!V94</f>
        <v/>
      </c>
      <c r="J239" s="1" t="str">
        <f>'中級(3級～)'!C94&amp;'中級(3級～)'!D94</f>
        <v/>
      </c>
      <c r="K239" s="31" t="s">
        <v>23</v>
      </c>
    </row>
    <row r="240" spans="1:11" x14ac:dyDescent="0.2">
      <c r="A240">
        <v>239</v>
      </c>
      <c r="B240" s="1" t="str">
        <f>IF('中級(3級～)'!B95="","",'中級(3級～)'!B95)</f>
        <v/>
      </c>
      <c r="C240" s="1" t="str">
        <f>IF(J240="","",'中級(3級～)'!C95)</f>
        <v/>
      </c>
      <c r="D240" s="1" t="str">
        <f>IF(J240="","",'中級(3級～)'!D95)</f>
        <v/>
      </c>
      <c r="E240" s="1" t="str">
        <f>IF(J240="","",'中級(3級～)'!E95)</f>
        <v/>
      </c>
      <c r="F240" s="1" t="str">
        <f>IF(J240="","",'中級(3級～)'!F95)</f>
        <v/>
      </c>
      <c r="G240" s="1" t="str">
        <f>IF(J240="","",'中級(3級～)'!G95)</f>
        <v/>
      </c>
      <c r="H240" s="1" t="str">
        <f>IF(I240="不合格","",IF(J240="","",VLOOKUP(I240,計算!$U$3:$V$62,2,FALSE)))</f>
        <v/>
      </c>
      <c r="I240" s="49" t="str">
        <f>'中級(3級～)'!V95</f>
        <v/>
      </c>
      <c r="J240" s="1" t="str">
        <f>'中級(3級～)'!C95&amp;'中級(3級～)'!D95</f>
        <v/>
      </c>
      <c r="K240" s="31" t="s">
        <v>23</v>
      </c>
    </row>
    <row r="241" spans="1:11" x14ac:dyDescent="0.2">
      <c r="A241">
        <v>240</v>
      </c>
      <c r="B241" s="1" t="str">
        <f>IF('中級(3級～)'!B96="","",'中級(3級～)'!B96)</f>
        <v/>
      </c>
      <c r="C241" s="1" t="str">
        <f>IF(J241="","",'中級(3級～)'!C96)</f>
        <v/>
      </c>
      <c r="D241" s="1" t="str">
        <f>IF(J241="","",'中級(3級～)'!D96)</f>
        <v/>
      </c>
      <c r="E241" s="1" t="str">
        <f>IF(J241="","",'中級(3級～)'!E96)</f>
        <v/>
      </c>
      <c r="F241" s="1" t="str">
        <f>IF(J241="","",'中級(3級～)'!F96)</f>
        <v/>
      </c>
      <c r="G241" s="1" t="str">
        <f>IF(J241="","",'中級(3級～)'!G96)</f>
        <v/>
      </c>
      <c r="H241" s="1" t="str">
        <f>IF(I241="不合格","",IF(J241="","",VLOOKUP(I241,計算!$U$3:$V$62,2,FALSE)))</f>
        <v/>
      </c>
      <c r="I241" s="49" t="str">
        <f>'中級(3級～)'!V96</f>
        <v/>
      </c>
      <c r="J241" s="1" t="str">
        <f>'中級(3級～)'!C96&amp;'中級(3級～)'!D96</f>
        <v/>
      </c>
      <c r="K241" s="31" t="s">
        <v>23</v>
      </c>
    </row>
    <row r="242" spans="1:11" x14ac:dyDescent="0.2">
      <c r="A242">
        <v>241</v>
      </c>
      <c r="B242" s="1" t="str">
        <f>IF('中級(3級～)'!B97="","",'中級(3級～)'!B97)</f>
        <v/>
      </c>
      <c r="C242" s="1" t="str">
        <f>IF(J242="","",'中級(3級～)'!C97)</f>
        <v/>
      </c>
      <c r="D242" s="1" t="str">
        <f>IF(J242="","",'中級(3級～)'!D97)</f>
        <v/>
      </c>
      <c r="E242" s="1" t="str">
        <f>IF(J242="","",'中級(3級～)'!E97)</f>
        <v/>
      </c>
      <c r="F242" s="1" t="str">
        <f>IF(J242="","",'中級(3級～)'!F97)</f>
        <v/>
      </c>
      <c r="G242" s="1" t="str">
        <f>IF(J242="","",'中級(3級～)'!G97)</f>
        <v/>
      </c>
      <c r="H242" s="1" t="str">
        <f>IF(I242="不合格","",IF(J242="","",VLOOKUP(I242,計算!$U$3:$V$62,2,FALSE)))</f>
        <v/>
      </c>
      <c r="I242" s="49" t="str">
        <f>'中級(3級～)'!V97</f>
        <v/>
      </c>
      <c r="J242" s="1" t="str">
        <f>'中級(3級～)'!C97&amp;'中級(3級～)'!D97</f>
        <v/>
      </c>
      <c r="K242" s="31" t="s">
        <v>23</v>
      </c>
    </row>
    <row r="243" spans="1:11" x14ac:dyDescent="0.2">
      <c r="A243">
        <v>242</v>
      </c>
      <c r="B243" s="1" t="str">
        <f>IF('中級(3級～)'!B98="","",'中級(3級～)'!B98)</f>
        <v/>
      </c>
      <c r="C243" s="1" t="str">
        <f>IF(J243="","",'中級(3級～)'!C98)</f>
        <v/>
      </c>
      <c r="D243" s="1" t="str">
        <f>IF(J243="","",'中級(3級～)'!D98)</f>
        <v/>
      </c>
      <c r="E243" s="1" t="str">
        <f>IF(J243="","",'中級(3級～)'!E98)</f>
        <v/>
      </c>
      <c r="F243" s="1" t="str">
        <f>IF(J243="","",'中級(3級～)'!F98)</f>
        <v/>
      </c>
      <c r="G243" s="1" t="str">
        <f>IF(J243="","",'中級(3級～)'!G98)</f>
        <v/>
      </c>
      <c r="H243" s="1" t="str">
        <f>IF(I243="不合格","",IF(J243="","",VLOOKUP(I243,計算!$U$3:$V$62,2,FALSE)))</f>
        <v/>
      </c>
      <c r="I243" s="49" t="str">
        <f>'中級(3級～)'!V98</f>
        <v/>
      </c>
      <c r="J243" s="1" t="str">
        <f>'中級(3級～)'!C98&amp;'中級(3級～)'!D98</f>
        <v/>
      </c>
      <c r="K243" s="31" t="s">
        <v>23</v>
      </c>
    </row>
    <row r="244" spans="1:11" x14ac:dyDescent="0.2">
      <c r="A244">
        <v>243</v>
      </c>
      <c r="B244" s="1" t="str">
        <f>IF('中級(3級～)'!B99="","",'中級(3級～)'!B99)</f>
        <v/>
      </c>
      <c r="C244" s="1" t="str">
        <f>IF(J244="","",'中級(3級～)'!C99)</f>
        <v/>
      </c>
      <c r="D244" s="1" t="str">
        <f>IF(J244="","",'中級(3級～)'!D99)</f>
        <v/>
      </c>
      <c r="E244" s="1" t="str">
        <f>IF(J244="","",'中級(3級～)'!E99)</f>
        <v/>
      </c>
      <c r="F244" s="1" t="str">
        <f>IF(J244="","",'中級(3級～)'!F99)</f>
        <v/>
      </c>
      <c r="G244" s="1" t="str">
        <f>IF(J244="","",'中級(3級～)'!G99)</f>
        <v/>
      </c>
      <c r="H244" s="1" t="str">
        <f>IF(I244="不合格","",IF(J244="","",VLOOKUP(I244,計算!$U$3:$V$62,2,FALSE)))</f>
        <v/>
      </c>
      <c r="I244" s="49" t="str">
        <f>'中級(3級～)'!V99</f>
        <v/>
      </c>
      <c r="J244" s="1" t="str">
        <f>'中級(3級～)'!C99&amp;'中級(3級～)'!D99</f>
        <v/>
      </c>
      <c r="K244" s="31" t="s">
        <v>23</v>
      </c>
    </row>
    <row r="245" spans="1:11" x14ac:dyDescent="0.2">
      <c r="A245">
        <v>244</v>
      </c>
      <c r="B245" s="1" t="str">
        <f>IF('中級(3級～)'!B100="","",'中級(3級～)'!B100)</f>
        <v/>
      </c>
      <c r="C245" s="1" t="str">
        <f>IF(J245="","",'中級(3級～)'!C100)</f>
        <v/>
      </c>
      <c r="D245" s="1" t="str">
        <f>IF(J245="","",'中級(3級～)'!D100)</f>
        <v/>
      </c>
      <c r="E245" s="1" t="str">
        <f>IF(J245="","",'中級(3級～)'!E100)</f>
        <v/>
      </c>
      <c r="F245" s="1" t="str">
        <f>IF(J245="","",'中級(3級～)'!F100)</f>
        <v/>
      </c>
      <c r="G245" s="1" t="str">
        <f>IF(J245="","",'中級(3級～)'!G100)</f>
        <v/>
      </c>
      <c r="H245" s="1" t="str">
        <f>IF(I245="不合格","",IF(J245="","",VLOOKUP(I245,計算!$U$3:$V$62,2,FALSE)))</f>
        <v/>
      </c>
      <c r="I245" s="49" t="str">
        <f>'中級(3級～)'!V100</f>
        <v/>
      </c>
      <c r="J245" s="1" t="str">
        <f>'中級(3級～)'!C100&amp;'中級(3級～)'!D100</f>
        <v/>
      </c>
      <c r="K245" s="31" t="s">
        <v>23</v>
      </c>
    </row>
    <row r="246" spans="1:11" x14ac:dyDescent="0.2">
      <c r="A246">
        <v>245</v>
      </c>
      <c r="B246" s="1" t="str">
        <f>IF('中級(3級～)'!B101="","",'中級(3級～)'!B101)</f>
        <v/>
      </c>
      <c r="C246" s="1" t="str">
        <f>IF(J246="","",'中級(3級～)'!C101)</f>
        <v/>
      </c>
      <c r="D246" s="1" t="str">
        <f>IF(J246="","",'中級(3級～)'!D101)</f>
        <v/>
      </c>
      <c r="E246" s="1" t="str">
        <f>IF(J246="","",'中級(3級～)'!E101)</f>
        <v/>
      </c>
      <c r="F246" s="1" t="str">
        <f>IF(J246="","",'中級(3級～)'!F101)</f>
        <v/>
      </c>
      <c r="G246" s="1" t="str">
        <f>IF(J246="","",'中級(3級～)'!G101)</f>
        <v/>
      </c>
      <c r="H246" s="1" t="str">
        <f>IF(I246="不合格","",IF(J246="","",VLOOKUP(I246,計算!$U$3:$V$62,2,FALSE)))</f>
        <v/>
      </c>
      <c r="I246" s="49" t="str">
        <f>'中級(3級～)'!V101</f>
        <v/>
      </c>
      <c r="J246" s="1" t="str">
        <f>'中級(3級～)'!C101&amp;'中級(3級～)'!D101</f>
        <v/>
      </c>
      <c r="K246" s="31" t="s">
        <v>23</v>
      </c>
    </row>
    <row r="247" spans="1:11" x14ac:dyDescent="0.2">
      <c r="A247">
        <v>246</v>
      </c>
      <c r="B247" s="1" t="str">
        <f>IF('中級(3級～)'!B102="","",'中級(3級～)'!B102)</f>
        <v/>
      </c>
      <c r="C247" s="1" t="str">
        <f>IF(J247="","",'中級(3級～)'!C102)</f>
        <v/>
      </c>
      <c r="D247" s="1" t="str">
        <f>IF(J247="","",'中級(3級～)'!D102)</f>
        <v/>
      </c>
      <c r="E247" s="1" t="str">
        <f>IF(J247="","",'中級(3級～)'!E102)</f>
        <v/>
      </c>
      <c r="F247" s="1" t="str">
        <f>IF(J247="","",'中級(3級～)'!F102)</f>
        <v/>
      </c>
      <c r="G247" s="1" t="str">
        <f>IF(J247="","",'中級(3級～)'!G102)</f>
        <v/>
      </c>
      <c r="H247" s="1" t="str">
        <f>IF(I247="不合格","",IF(J247="","",VLOOKUP(I247,計算!$U$3:$V$62,2,FALSE)))</f>
        <v/>
      </c>
      <c r="I247" s="49" t="str">
        <f>'中級(3級～)'!V102</f>
        <v/>
      </c>
      <c r="J247" s="1" t="str">
        <f>'中級(3級～)'!C102&amp;'中級(3級～)'!D102</f>
        <v/>
      </c>
      <c r="K247" s="31" t="s">
        <v>23</v>
      </c>
    </row>
    <row r="248" spans="1:11" x14ac:dyDescent="0.2">
      <c r="A248">
        <v>247</v>
      </c>
      <c r="B248" s="1" t="str">
        <f>IF('中級(3級～)'!B103="","",'中級(3級～)'!B103)</f>
        <v/>
      </c>
      <c r="C248" s="1" t="str">
        <f>IF(J248="","",'中級(3級～)'!C103)</f>
        <v/>
      </c>
      <c r="D248" s="1" t="str">
        <f>IF(J248="","",'中級(3級～)'!D103)</f>
        <v/>
      </c>
      <c r="E248" s="1" t="str">
        <f>IF(J248="","",'中級(3級～)'!E103)</f>
        <v/>
      </c>
      <c r="F248" s="1" t="str">
        <f>IF(J248="","",'中級(3級～)'!F103)</f>
        <v/>
      </c>
      <c r="G248" s="1" t="str">
        <f>IF(J248="","",'中級(3級～)'!G103)</f>
        <v/>
      </c>
      <c r="H248" s="1" t="str">
        <f>IF(I248="不合格","",IF(J248="","",VLOOKUP(I248,計算!$U$3:$V$62,2,FALSE)))</f>
        <v/>
      </c>
      <c r="I248" s="49" t="str">
        <f>'中級(3級～)'!V103</f>
        <v/>
      </c>
      <c r="J248" s="1" t="str">
        <f>'中級(3級～)'!C103&amp;'中級(3級～)'!D103</f>
        <v/>
      </c>
      <c r="K248" s="31" t="s">
        <v>23</v>
      </c>
    </row>
    <row r="249" spans="1:11" x14ac:dyDescent="0.2">
      <c r="A249">
        <v>248</v>
      </c>
      <c r="B249" s="1" t="str">
        <f>IF('中級(3級～)'!B104="","",'中級(3級～)'!B104)</f>
        <v/>
      </c>
      <c r="C249" s="1" t="str">
        <f>IF(J249="","",'中級(3級～)'!C104)</f>
        <v/>
      </c>
      <c r="D249" s="1" t="str">
        <f>IF(J249="","",'中級(3級～)'!D104)</f>
        <v/>
      </c>
      <c r="E249" s="1" t="str">
        <f>IF(J249="","",'中級(3級～)'!E104)</f>
        <v/>
      </c>
      <c r="F249" s="1" t="str">
        <f>IF(J249="","",'中級(3級～)'!F104)</f>
        <v/>
      </c>
      <c r="G249" s="1" t="str">
        <f>IF(J249="","",'中級(3級～)'!G104)</f>
        <v/>
      </c>
      <c r="H249" s="1" t="str">
        <f>IF(I249="不合格","",IF(J249="","",VLOOKUP(I249,計算!$U$3:$V$62,2,FALSE)))</f>
        <v/>
      </c>
      <c r="I249" s="49" t="str">
        <f>'中級(3級～)'!V104</f>
        <v/>
      </c>
      <c r="J249" s="1" t="str">
        <f>'中級(3級～)'!C104&amp;'中級(3級～)'!D104</f>
        <v/>
      </c>
      <c r="K249" s="31" t="s">
        <v>23</v>
      </c>
    </row>
    <row r="250" spans="1:11" x14ac:dyDescent="0.2">
      <c r="A250">
        <v>249</v>
      </c>
      <c r="B250" s="1" t="str">
        <f>IF('中級(3級～)'!B105="","",'中級(3級～)'!B105)</f>
        <v/>
      </c>
      <c r="C250" s="1" t="str">
        <f>IF(J250="","",'中級(3級～)'!C105)</f>
        <v/>
      </c>
      <c r="D250" s="1" t="str">
        <f>IF(J250="","",'中級(3級～)'!D105)</f>
        <v/>
      </c>
      <c r="E250" s="1" t="str">
        <f>IF(J250="","",'中級(3級～)'!E105)</f>
        <v/>
      </c>
      <c r="F250" s="1" t="str">
        <f>IF(J250="","",'中級(3級～)'!F105)</f>
        <v/>
      </c>
      <c r="G250" s="1" t="str">
        <f>IF(J250="","",'中級(3級～)'!G105)</f>
        <v/>
      </c>
      <c r="H250" s="1" t="str">
        <f>IF(I250="不合格","",IF(J250="","",VLOOKUP(I250,計算!$U$3:$V$62,2,FALSE)))</f>
        <v/>
      </c>
      <c r="I250" s="49" t="str">
        <f>'中級(3級～)'!V105</f>
        <v/>
      </c>
      <c r="J250" s="1" t="str">
        <f>'中級(3級～)'!C105&amp;'中級(3級～)'!D105</f>
        <v/>
      </c>
      <c r="K250" s="31" t="s">
        <v>23</v>
      </c>
    </row>
    <row r="251" spans="1:11" x14ac:dyDescent="0.2">
      <c r="A251">
        <v>250</v>
      </c>
      <c r="B251" s="1" t="str">
        <f>IF('中級(3級～)'!B106="","",'中級(3級～)'!B106)</f>
        <v/>
      </c>
      <c r="C251" s="1" t="str">
        <f>IF(J251="","",'中級(3級～)'!C106)</f>
        <v/>
      </c>
      <c r="D251" s="1" t="str">
        <f>IF(J251="","",'中級(3級～)'!D106)</f>
        <v/>
      </c>
      <c r="E251" s="1" t="str">
        <f>IF(J251="","",'中級(3級～)'!E106)</f>
        <v/>
      </c>
      <c r="F251" s="1" t="str">
        <f>IF(J251="","",'中級(3級～)'!F106)</f>
        <v/>
      </c>
      <c r="G251" s="1" t="str">
        <f>IF(J251="","",'中級(3級～)'!G106)</f>
        <v/>
      </c>
      <c r="H251" s="1" t="str">
        <f>IF(I251="不合格","",IF(J251="","",VLOOKUP(I251,計算!$U$3:$V$62,2,FALSE)))</f>
        <v/>
      </c>
      <c r="I251" s="49" t="str">
        <f>'中級(3級～)'!V106</f>
        <v/>
      </c>
      <c r="J251" s="1" t="str">
        <f>'中級(3級～)'!C106&amp;'中級(3級～)'!D106</f>
        <v/>
      </c>
      <c r="K251" s="31" t="s">
        <v>23</v>
      </c>
    </row>
    <row r="252" spans="1:11" x14ac:dyDescent="0.2">
      <c r="A252">
        <v>251</v>
      </c>
      <c r="B252" s="1" t="str">
        <f>IF('中級(3級～)'!B107="","",'中級(3級～)'!B107)</f>
        <v/>
      </c>
      <c r="C252" s="1" t="str">
        <f>IF(J252="","",'中級(3級～)'!C107)</f>
        <v/>
      </c>
      <c r="D252" s="1" t="str">
        <f>IF(J252="","",'中級(3級～)'!D107)</f>
        <v/>
      </c>
      <c r="E252" s="1" t="str">
        <f>IF(J252="","",'中級(3級～)'!E107)</f>
        <v/>
      </c>
      <c r="F252" s="1" t="str">
        <f>IF(J252="","",'中級(3級～)'!F107)</f>
        <v/>
      </c>
      <c r="G252" s="1" t="str">
        <f>IF(J252="","",'中級(3級～)'!G107)</f>
        <v/>
      </c>
      <c r="H252" s="1" t="str">
        <f>IF(I252="不合格","",IF(J252="","",VLOOKUP(I252,計算!$U$3:$V$62,2,FALSE)))</f>
        <v/>
      </c>
      <c r="I252" s="49" t="str">
        <f>'中級(3級～)'!V107</f>
        <v/>
      </c>
      <c r="J252" s="1" t="str">
        <f>'中級(3級～)'!C107&amp;'中級(3級～)'!D107</f>
        <v/>
      </c>
      <c r="K252" s="31" t="s">
        <v>23</v>
      </c>
    </row>
    <row r="253" spans="1:11" x14ac:dyDescent="0.2">
      <c r="A253">
        <v>252</v>
      </c>
      <c r="B253" s="1" t="str">
        <f>IF('中級(3級～)'!B108="","",'中級(3級～)'!B108)</f>
        <v/>
      </c>
      <c r="C253" s="1" t="str">
        <f>IF(J253="","",'中級(3級～)'!C108)</f>
        <v/>
      </c>
      <c r="D253" s="1" t="str">
        <f>IF(J253="","",'中級(3級～)'!D108)</f>
        <v/>
      </c>
      <c r="E253" s="1" t="str">
        <f>IF(J253="","",'中級(3級～)'!E108)</f>
        <v/>
      </c>
      <c r="F253" s="1" t="str">
        <f>IF(J253="","",'中級(3級～)'!F108)</f>
        <v/>
      </c>
      <c r="G253" s="1" t="str">
        <f>IF(J253="","",'中級(3級～)'!G108)</f>
        <v/>
      </c>
      <c r="H253" s="1" t="str">
        <f>IF(I253="不合格","",IF(J253="","",VLOOKUP(I253,計算!$U$3:$V$62,2,FALSE)))</f>
        <v/>
      </c>
      <c r="I253" s="49" t="str">
        <f>'中級(3級～)'!V108</f>
        <v/>
      </c>
      <c r="J253" s="1" t="str">
        <f>'中級(3級～)'!C108&amp;'中級(3級～)'!D108</f>
        <v/>
      </c>
      <c r="K253" s="31" t="s">
        <v>23</v>
      </c>
    </row>
    <row r="254" spans="1:11" x14ac:dyDescent="0.2">
      <c r="A254">
        <v>253</v>
      </c>
      <c r="B254" s="1" t="str">
        <f>IF('中級(3級～)'!B109="","",'中級(3級～)'!B109)</f>
        <v/>
      </c>
      <c r="C254" s="1" t="str">
        <f>IF(J254="","",'中級(3級～)'!C109)</f>
        <v/>
      </c>
      <c r="D254" s="1" t="str">
        <f>IF(J254="","",'中級(3級～)'!D109)</f>
        <v/>
      </c>
      <c r="E254" s="1" t="str">
        <f>IF(J254="","",'中級(3級～)'!E109)</f>
        <v/>
      </c>
      <c r="F254" s="1" t="str">
        <f>IF(J254="","",'中級(3級～)'!F109)</f>
        <v/>
      </c>
      <c r="G254" s="1" t="str">
        <f>IF(J254="","",'中級(3級～)'!G109)</f>
        <v/>
      </c>
      <c r="H254" s="1" t="str">
        <f>IF(I254="不合格","",IF(J254="","",VLOOKUP(I254,計算!$U$3:$V$62,2,FALSE)))</f>
        <v/>
      </c>
      <c r="I254" s="49" t="str">
        <f>'中級(3級～)'!V109</f>
        <v/>
      </c>
      <c r="J254" s="1" t="str">
        <f>'中級(3級～)'!C109&amp;'中級(3級～)'!D109</f>
        <v/>
      </c>
      <c r="K254" s="31" t="s">
        <v>23</v>
      </c>
    </row>
    <row r="255" spans="1:11" x14ac:dyDescent="0.2">
      <c r="A255">
        <v>254</v>
      </c>
      <c r="B255" s="1" t="str">
        <f>IF('中級(3級～)'!B110="","",'中級(3級～)'!B110)</f>
        <v/>
      </c>
      <c r="C255" s="1" t="str">
        <f>IF(J255="","",'中級(3級～)'!C110)</f>
        <v/>
      </c>
      <c r="D255" s="1" t="str">
        <f>IF(J255="","",'中級(3級～)'!D110)</f>
        <v/>
      </c>
      <c r="E255" s="1" t="str">
        <f>IF(J255="","",'中級(3級～)'!E110)</f>
        <v/>
      </c>
      <c r="F255" s="1" t="str">
        <f>IF(J255="","",'中級(3級～)'!F110)</f>
        <v/>
      </c>
      <c r="G255" s="1" t="str">
        <f>IF(J255="","",'中級(3級～)'!G110)</f>
        <v/>
      </c>
      <c r="H255" s="1" t="str">
        <f>IF(I255="不合格","",IF(J255="","",VLOOKUP(I255,計算!$U$3:$V$62,2,FALSE)))</f>
        <v/>
      </c>
      <c r="I255" s="49" t="str">
        <f>'中級(3級～)'!V110</f>
        <v/>
      </c>
      <c r="J255" s="1" t="str">
        <f>'中級(3級～)'!C110&amp;'中級(3級～)'!D110</f>
        <v/>
      </c>
      <c r="K255" s="31" t="s">
        <v>23</v>
      </c>
    </row>
    <row r="256" spans="1:11" x14ac:dyDescent="0.2">
      <c r="A256">
        <v>255</v>
      </c>
      <c r="B256" s="1" t="str">
        <f>IF('中級(3級～)'!B111="","",'中級(3級～)'!B111)</f>
        <v/>
      </c>
      <c r="C256" s="1" t="str">
        <f>IF(J256="","",'中級(3級～)'!C111)</f>
        <v/>
      </c>
      <c r="D256" s="1" t="str">
        <f>IF(J256="","",'中級(3級～)'!D111)</f>
        <v/>
      </c>
      <c r="E256" s="1" t="str">
        <f>IF(J256="","",'中級(3級～)'!E111)</f>
        <v/>
      </c>
      <c r="F256" s="1" t="str">
        <f>IF(J256="","",'中級(3級～)'!F111)</f>
        <v/>
      </c>
      <c r="G256" s="1" t="str">
        <f>IF(J256="","",'中級(3級～)'!G111)</f>
        <v/>
      </c>
      <c r="H256" s="1" t="str">
        <f>IF(I256="不合格","",IF(J256="","",VLOOKUP(I256,計算!$U$3:$V$62,2,FALSE)))</f>
        <v/>
      </c>
      <c r="I256" s="49" t="str">
        <f>'中級(3級～)'!V111</f>
        <v/>
      </c>
      <c r="J256" s="1" t="str">
        <f>'中級(3級～)'!C111&amp;'中級(3級～)'!D111</f>
        <v/>
      </c>
      <c r="K256" s="31" t="s">
        <v>23</v>
      </c>
    </row>
    <row r="257" spans="1:11" x14ac:dyDescent="0.2">
      <c r="A257">
        <v>256</v>
      </c>
      <c r="B257" s="1" t="str">
        <f>IF('中級(3級～)'!B112="","",'中級(3級～)'!B112)</f>
        <v/>
      </c>
      <c r="C257" s="1" t="str">
        <f>IF(J257="","",'中級(3級～)'!C112)</f>
        <v/>
      </c>
      <c r="D257" s="1" t="str">
        <f>IF(J257="","",'中級(3級～)'!D112)</f>
        <v/>
      </c>
      <c r="E257" s="1" t="str">
        <f>IF(J257="","",'中級(3級～)'!E112)</f>
        <v/>
      </c>
      <c r="F257" s="1" t="str">
        <f>IF(J257="","",'中級(3級～)'!F112)</f>
        <v/>
      </c>
      <c r="G257" s="1" t="str">
        <f>IF(J257="","",'中級(3級～)'!G112)</f>
        <v/>
      </c>
      <c r="H257" s="1" t="str">
        <f>IF(I257="不合格","",IF(J257="","",VLOOKUP(I257,計算!$U$3:$V$62,2,FALSE)))</f>
        <v/>
      </c>
      <c r="I257" s="49" t="str">
        <f>'中級(3級～)'!V112</f>
        <v/>
      </c>
      <c r="J257" s="1" t="str">
        <f>'中級(3級～)'!C112&amp;'中級(3級～)'!D112</f>
        <v/>
      </c>
      <c r="K257" s="31" t="s">
        <v>23</v>
      </c>
    </row>
    <row r="258" spans="1:11" x14ac:dyDescent="0.2">
      <c r="A258">
        <v>257</v>
      </c>
      <c r="B258" s="1" t="str">
        <f>IF('中級(3級～)'!B113="","",'中級(3級～)'!B113)</f>
        <v/>
      </c>
      <c r="C258" s="1" t="str">
        <f>IF(J258="","",'中級(3級～)'!C113)</f>
        <v/>
      </c>
      <c r="D258" s="1" t="str">
        <f>IF(J258="","",'中級(3級～)'!D113)</f>
        <v/>
      </c>
      <c r="E258" s="1" t="str">
        <f>IF(J258="","",'中級(3級～)'!E113)</f>
        <v/>
      </c>
      <c r="F258" s="1" t="str">
        <f>IF(J258="","",'中級(3級～)'!F113)</f>
        <v/>
      </c>
      <c r="G258" s="1" t="str">
        <f>IF(J258="","",'中級(3級～)'!G113)</f>
        <v/>
      </c>
      <c r="H258" s="1" t="str">
        <f>IF(I258="不合格","",IF(J258="","",VLOOKUP(I258,計算!$U$3:$V$62,2,FALSE)))</f>
        <v/>
      </c>
      <c r="I258" s="49" t="str">
        <f>'中級(3級～)'!V113</f>
        <v/>
      </c>
      <c r="J258" s="1" t="str">
        <f>'中級(3級～)'!C113&amp;'中級(3級～)'!D113</f>
        <v/>
      </c>
      <c r="K258" s="31" t="s">
        <v>23</v>
      </c>
    </row>
    <row r="259" spans="1:11" x14ac:dyDescent="0.2">
      <c r="A259">
        <v>258</v>
      </c>
      <c r="B259" s="1" t="str">
        <f>IF('中級(3級～)'!B114="","",'中級(3級～)'!B114)</f>
        <v/>
      </c>
      <c r="C259" s="1" t="str">
        <f>IF(J259="","",'中級(3級～)'!C114)</f>
        <v/>
      </c>
      <c r="D259" s="1" t="str">
        <f>IF(J259="","",'中級(3級～)'!D114)</f>
        <v/>
      </c>
      <c r="E259" s="1" t="str">
        <f>IF(J259="","",'中級(3級～)'!E114)</f>
        <v/>
      </c>
      <c r="F259" s="1" t="str">
        <f>IF(J259="","",'中級(3級～)'!F114)</f>
        <v/>
      </c>
      <c r="G259" s="1" t="str">
        <f>IF(J259="","",'中級(3級～)'!G114)</f>
        <v/>
      </c>
      <c r="H259" s="1" t="str">
        <f>IF(I259="不合格","",IF(J259="","",VLOOKUP(I259,計算!$U$3:$V$62,2,FALSE)))</f>
        <v/>
      </c>
      <c r="I259" s="49" t="str">
        <f>'中級(3級～)'!V114</f>
        <v/>
      </c>
      <c r="J259" s="1" t="str">
        <f>'中級(3級～)'!C114&amp;'中級(3級～)'!D114</f>
        <v/>
      </c>
      <c r="K259" s="31" t="s">
        <v>23</v>
      </c>
    </row>
    <row r="260" spans="1:11" x14ac:dyDescent="0.2">
      <c r="A260">
        <v>259</v>
      </c>
      <c r="B260" s="1" t="str">
        <f>IF('中級(3級～)'!B115="","",'中級(3級～)'!B115)</f>
        <v/>
      </c>
      <c r="C260" s="1" t="str">
        <f>IF(J260="","",'中級(3級～)'!C115)</f>
        <v/>
      </c>
      <c r="D260" s="1" t="str">
        <f>IF(J260="","",'中級(3級～)'!D115)</f>
        <v/>
      </c>
      <c r="E260" s="1" t="str">
        <f>IF(J260="","",'中級(3級～)'!E115)</f>
        <v/>
      </c>
      <c r="F260" s="1" t="str">
        <f>IF(J260="","",'中級(3級～)'!F115)</f>
        <v/>
      </c>
      <c r="G260" s="1" t="str">
        <f>IF(J260="","",'中級(3級～)'!G115)</f>
        <v/>
      </c>
      <c r="H260" s="1" t="str">
        <f>IF(I260="不合格","",IF(J260="","",VLOOKUP(I260,計算!$U$3:$V$62,2,FALSE)))</f>
        <v/>
      </c>
      <c r="I260" s="49" t="str">
        <f>'中級(3級～)'!V115</f>
        <v/>
      </c>
      <c r="J260" s="1" t="str">
        <f>'中級(3級～)'!C115&amp;'中級(3級～)'!D115</f>
        <v/>
      </c>
      <c r="K260" s="31" t="s">
        <v>23</v>
      </c>
    </row>
    <row r="261" spans="1:11" x14ac:dyDescent="0.2">
      <c r="A261">
        <v>260</v>
      </c>
      <c r="B261" s="1" t="str">
        <f>IF('中級(3級～)'!B116="","",'中級(3級～)'!B116)</f>
        <v/>
      </c>
      <c r="C261" s="1" t="str">
        <f>IF(J261="","",'中級(3級～)'!C116)</f>
        <v/>
      </c>
      <c r="D261" s="1" t="str">
        <f>IF(J261="","",'中級(3級～)'!D116)</f>
        <v/>
      </c>
      <c r="E261" s="1" t="str">
        <f>IF(J261="","",'中級(3級～)'!E116)</f>
        <v/>
      </c>
      <c r="F261" s="1" t="str">
        <f>IF(J261="","",'中級(3級～)'!F116)</f>
        <v/>
      </c>
      <c r="G261" s="1" t="str">
        <f>IF(J261="","",'中級(3級～)'!G116)</f>
        <v/>
      </c>
      <c r="H261" s="1" t="str">
        <f>IF(I261="不合格","",IF(J261="","",VLOOKUP(I261,計算!$U$3:$V$62,2,FALSE)))</f>
        <v/>
      </c>
      <c r="I261" s="49" t="str">
        <f>'中級(3級～)'!V116</f>
        <v/>
      </c>
      <c r="J261" s="1" t="str">
        <f>'中級(3級～)'!C116&amp;'中級(3級～)'!D116</f>
        <v/>
      </c>
      <c r="K261" s="31" t="s">
        <v>23</v>
      </c>
    </row>
    <row r="262" spans="1:11" x14ac:dyDescent="0.2">
      <c r="A262">
        <v>261</v>
      </c>
      <c r="B262" s="1" t="str">
        <f>IF('中級(3級～)'!B117="","",'中級(3級～)'!B117)</f>
        <v/>
      </c>
      <c r="C262" s="1" t="str">
        <f>IF(J262="","",'中級(3級～)'!C117)</f>
        <v/>
      </c>
      <c r="D262" s="1" t="str">
        <f>IF(J262="","",'中級(3級～)'!D117)</f>
        <v/>
      </c>
      <c r="E262" s="1" t="str">
        <f>IF(J262="","",'中級(3級～)'!E117)</f>
        <v/>
      </c>
      <c r="F262" s="1" t="str">
        <f>IF(J262="","",'中級(3級～)'!F117)</f>
        <v/>
      </c>
      <c r="G262" s="1" t="str">
        <f>IF(J262="","",'中級(3級～)'!G117)</f>
        <v/>
      </c>
      <c r="H262" s="1" t="str">
        <f>IF(I262="不合格","",IF(J262="","",VLOOKUP(I262,計算!$U$3:$V$62,2,FALSE)))</f>
        <v/>
      </c>
      <c r="I262" s="49" t="str">
        <f>'中級(3級～)'!V117</f>
        <v/>
      </c>
      <c r="J262" s="1" t="str">
        <f>'中級(3級～)'!C117&amp;'中級(3級～)'!D117</f>
        <v/>
      </c>
      <c r="K262" s="31" t="s">
        <v>23</v>
      </c>
    </row>
    <row r="263" spans="1:11" x14ac:dyDescent="0.2">
      <c r="A263">
        <v>262</v>
      </c>
      <c r="B263" s="1" t="str">
        <f>IF('中級(3級～)'!B118="","",'中級(3級～)'!B118)</f>
        <v/>
      </c>
      <c r="C263" s="1" t="str">
        <f>IF(J263="","",'中級(3級～)'!C118)</f>
        <v/>
      </c>
      <c r="D263" s="1" t="str">
        <f>IF(J263="","",'中級(3級～)'!D118)</f>
        <v/>
      </c>
      <c r="E263" s="1" t="str">
        <f>IF(J263="","",'中級(3級～)'!E118)</f>
        <v/>
      </c>
      <c r="F263" s="1" t="str">
        <f>IF(J263="","",'中級(3級～)'!F118)</f>
        <v/>
      </c>
      <c r="G263" s="1" t="str">
        <f>IF(J263="","",'中級(3級～)'!G118)</f>
        <v/>
      </c>
      <c r="H263" s="1" t="str">
        <f>IF(I263="不合格","",IF(J263="","",VLOOKUP(I263,計算!$U$3:$V$62,2,FALSE)))</f>
        <v/>
      </c>
      <c r="I263" s="49" t="str">
        <f>'中級(3級～)'!V118</f>
        <v/>
      </c>
      <c r="J263" s="1" t="str">
        <f>'中級(3級～)'!C118&amp;'中級(3級～)'!D118</f>
        <v/>
      </c>
      <c r="K263" s="31" t="s">
        <v>23</v>
      </c>
    </row>
    <row r="264" spans="1:11" x14ac:dyDescent="0.2">
      <c r="A264">
        <v>263</v>
      </c>
      <c r="B264" s="1" t="str">
        <f>IF('中級(3級～)'!B119="","",'中級(3級～)'!B119)</f>
        <v/>
      </c>
      <c r="C264" s="1" t="str">
        <f>IF(J264="","",'中級(3級～)'!C119)</f>
        <v/>
      </c>
      <c r="D264" s="1" t="str">
        <f>IF(J264="","",'中級(3級～)'!D119)</f>
        <v/>
      </c>
      <c r="E264" s="1" t="str">
        <f>IF(J264="","",'中級(3級～)'!E119)</f>
        <v/>
      </c>
      <c r="F264" s="1" t="str">
        <f>IF(J264="","",'中級(3級～)'!F119)</f>
        <v/>
      </c>
      <c r="G264" s="1" t="str">
        <f>IF(J264="","",'中級(3級～)'!G119)</f>
        <v/>
      </c>
      <c r="H264" s="1" t="str">
        <f>IF(I264="不合格","",IF(J264="","",VLOOKUP(I264,計算!$U$3:$V$62,2,FALSE)))</f>
        <v/>
      </c>
      <c r="I264" s="49" t="str">
        <f>'中級(3級～)'!V119</f>
        <v/>
      </c>
      <c r="J264" s="1" t="str">
        <f>'中級(3級～)'!C119&amp;'中級(3級～)'!D119</f>
        <v/>
      </c>
      <c r="K264" s="31" t="s">
        <v>23</v>
      </c>
    </row>
    <row r="265" spans="1:11" x14ac:dyDescent="0.2">
      <c r="A265">
        <v>264</v>
      </c>
      <c r="B265" s="1" t="str">
        <f>IF('中級(3級～)'!B120="","",'中級(3級～)'!B120)</f>
        <v/>
      </c>
      <c r="C265" s="1" t="str">
        <f>IF(J265="","",'中級(3級～)'!C120)</f>
        <v/>
      </c>
      <c r="D265" s="1" t="str">
        <f>IF(J265="","",'中級(3級～)'!D120)</f>
        <v/>
      </c>
      <c r="E265" s="1" t="str">
        <f>IF(J265="","",'中級(3級～)'!E120)</f>
        <v/>
      </c>
      <c r="F265" s="1" t="str">
        <f>IF(J265="","",'中級(3級～)'!F120)</f>
        <v/>
      </c>
      <c r="G265" s="1" t="str">
        <f>IF(J265="","",'中級(3級～)'!G120)</f>
        <v/>
      </c>
      <c r="H265" s="1" t="str">
        <f>IF(I265="不合格","",IF(J265="","",VLOOKUP(I265,計算!$U$3:$V$62,2,FALSE)))</f>
        <v/>
      </c>
      <c r="I265" s="49" t="str">
        <f>'中級(3級～)'!V120</f>
        <v/>
      </c>
      <c r="J265" s="1" t="str">
        <f>'中級(3級～)'!C120&amp;'中級(3級～)'!D120</f>
        <v/>
      </c>
      <c r="K265" s="31" t="s">
        <v>23</v>
      </c>
    </row>
    <row r="266" spans="1:11" x14ac:dyDescent="0.2">
      <c r="A266">
        <v>265</v>
      </c>
      <c r="B266" s="1" t="str">
        <f>IF('中級(3級～)'!B121="","",'中級(3級～)'!B121)</f>
        <v/>
      </c>
      <c r="C266" s="1" t="str">
        <f>IF(J266="","",'中級(3級～)'!C121)</f>
        <v/>
      </c>
      <c r="D266" s="1" t="str">
        <f>IF(J266="","",'中級(3級～)'!D121)</f>
        <v/>
      </c>
      <c r="E266" s="1" t="str">
        <f>IF(J266="","",'中級(3級～)'!E121)</f>
        <v/>
      </c>
      <c r="F266" s="1" t="str">
        <f>IF(J266="","",'中級(3級～)'!F121)</f>
        <v/>
      </c>
      <c r="G266" s="1" t="str">
        <f>IF(J266="","",'中級(3級～)'!G121)</f>
        <v/>
      </c>
      <c r="H266" s="1" t="str">
        <f>IF(I266="不合格","",IF(J266="","",VLOOKUP(I266,計算!$U$3:$V$62,2,FALSE)))</f>
        <v/>
      </c>
      <c r="I266" s="49" t="str">
        <f>'中級(3級～)'!V121</f>
        <v/>
      </c>
      <c r="J266" s="1" t="str">
        <f>'中級(3級～)'!C121&amp;'中級(3級～)'!D121</f>
        <v/>
      </c>
      <c r="K266" s="31" t="s">
        <v>23</v>
      </c>
    </row>
    <row r="267" spans="1:11" x14ac:dyDescent="0.2">
      <c r="A267">
        <v>266</v>
      </c>
      <c r="B267" s="1" t="str">
        <f>IF('中級(3級～)'!B122="","",'中級(3級～)'!B122)</f>
        <v/>
      </c>
      <c r="C267" s="1" t="str">
        <f>IF(J267="","",'中級(3級～)'!C122)</f>
        <v/>
      </c>
      <c r="D267" s="1" t="str">
        <f>IF(J267="","",'中級(3級～)'!D122)</f>
        <v/>
      </c>
      <c r="E267" s="1" t="str">
        <f>IF(J267="","",'中級(3級～)'!E122)</f>
        <v/>
      </c>
      <c r="F267" s="1" t="str">
        <f>IF(J267="","",'中級(3級～)'!F122)</f>
        <v/>
      </c>
      <c r="G267" s="1" t="str">
        <f>IF(J267="","",'中級(3級～)'!G122)</f>
        <v/>
      </c>
      <c r="H267" s="1" t="str">
        <f>IF(I267="不合格","",IF(J267="","",VLOOKUP(I267,計算!$U$3:$V$62,2,FALSE)))</f>
        <v/>
      </c>
      <c r="I267" s="49" t="str">
        <f>'中級(3級～)'!V122</f>
        <v/>
      </c>
      <c r="J267" s="1" t="str">
        <f>'中級(3級～)'!C122&amp;'中級(3級～)'!D122</f>
        <v/>
      </c>
      <c r="K267" s="31" t="s">
        <v>23</v>
      </c>
    </row>
    <row r="268" spans="1:11" x14ac:dyDescent="0.2">
      <c r="A268">
        <v>267</v>
      </c>
      <c r="B268" s="1" t="str">
        <f>IF('中級(3級～)'!B123="","",'中級(3級～)'!B123)</f>
        <v/>
      </c>
      <c r="C268" s="1" t="str">
        <f>IF(J268="","",'中級(3級～)'!C123)</f>
        <v/>
      </c>
      <c r="D268" s="1" t="str">
        <f>IF(J268="","",'中級(3級～)'!D123)</f>
        <v/>
      </c>
      <c r="E268" s="1" t="str">
        <f>IF(J268="","",'中級(3級～)'!E123)</f>
        <v/>
      </c>
      <c r="F268" s="1" t="str">
        <f>IF(J268="","",'中級(3級～)'!F123)</f>
        <v/>
      </c>
      <c r="G268" s="1" t="str">
        <f>IF(J268="","",'中級(3級～)'!G123)</f>
        <v/>
      </c>
      <c r="H268" s="1" t="str">
        <f>IF(I268="不合格","",IF(J268="","",VLOOKUP(I268,計算!$U$3:$V$62,2,FALSE)))</f>
        <v/>
      </c>
      <c r="I268" s="49" t="str">
        <f>'中級(3級～)'!V123</f>
        <v/>
      </c>
      <c r="J268" s="1" t="str">
        <f>'中級(3級～)'!C123&amp;'中級(3級～)'!D123</f>
        <v/>
      </c>
      <c r="K268" s="31" t="s">
        <v>23</v>
      </c>
    </row>
    <row r="269" spans="1:11" x14ac:dyDescent="0.2">
      <c r="A269">
        <v>268</v>
      </c>
      <c r="B269" s="1" t="str">
        <f>IF('中級(3級～)'!B124="","",'中級(3級～)'!B124)</f>
        <v/>
      </c>
      <c r="C269" s="1" t="str">
        <f>IF(J269="","",'中級(3級～)'!C124)</f>
        <v/>
      </c>
      <c r="D269" s="1" t="str">
        <f>IF(J269="","",'中級(3級～)'!D124)</f>
        <v/>
      </c>
      <c r="E269" s="1" t="str">
        <f>IF(J269="","",'中級(3級～)'!E124)</f>
        <v/>
      </c>
      <c r="F269" s="1" t="str">
        <f>IF(J269="","",'中級(3級～)'!F124)</f>
        <v/>
      </c>
      <c r="G269" s="1" t="str">
        <f>IF(J269="","",'中級(3級～)'!G124)</f>
        <v/>
      </c>
      <c r="H269" s="1" t="str">
        <f>IF(I269="不合格","",IF(J269="","",VLOOKUP(I269,計算!$U$3:$V$62,2,FALSE)))</f>
        <v/>
      </c>
      <c r="I269" s="49" t="str">
        <f>'中級(3級～)'!V124</f>
        <v/>
      </c>
      <c r="J269" s="1" t="str">
        <f>'中級(3級～)'!C124&amp;'中級(3級～)'!D124</f>
        <v/>
      </c>
      <c r="K269" s="31" t="s">
        <v>23</v>
      </c>
    </row>
    <row r="270" spans="1:11" x14ac:dyDescent="0.2">
      <c r="A270">
        <v>269</v>
      </c>
      <c r="B270" s="1" t="str">
        <f>IF('中級(3級～)'!B125="","",'中級(3級～)'!B125)</f>
        <v/>
      </c>
      <c r="C270" s="1" t="str">
        <f>IF(J270="","",'中級(3級～)'!C125)</f>
        <v/>
      </c>
      <c r="D270" s="1" t="str">
        <f>IF(J270="","",'中級(3級～)'!D125)</f>
        <v/>
      </c>
      <c r="E270" s="1" t="str">
        <f>IF(J270="","",'中級(3級～)'!E125)</f>
        <v/>
      </c>
      <c r="F270" s="1" t="str">
        <f>IF(J270="","",'中級(3級～)'!F125)</f>
        <v/>
      </c>
      <c r="G270" s="1" t="str">
        <f>IF(J270="","",'中級(3級～)'!G125)</f>
        <v/>
      </c>
      <c r="H270" s="1" t="str">
        <f>IF(I270="不合格","",IF(J270="","",VLOOKUP(I270,計算!$U$3:$V$62,2,FALSE)))</f>
        <v/>
      </c>
      <c r="I270" s="49" t="str">
        <f>'中級(3級～)'!V125</f>
        <v/>
      </c>
      <c r="J270" s="1" t="str">
        <f>'中級(3級～)'!C125&amp;'中級(3級～)'!D125</f>
        <v/>
      </c>
      <c r="K270" s="31" t="s">
        <v>23</v>
      </c>
    </row>
    <row r="271" spans="1:11" x14ac:dyDescent="0.2">
      <c r="A271">
        <v>270</v>
      </c>
      <c r="B271" s="1" t="str">
        <f>IF('中級(3級～)'!B126="","",'中級(3級～)'!B126)</f>
        <v/>
      </c>
      <c r="C271" s="1" t="str">
        <f>IF(J271="","",'中級(3級～)'!C126)</f>
        <v/>
      </c>
      <c r="D271" s="1" t="str">
        <f>IF(J271="","",'中級(3級～)'!D126)</f>
        <v/>
      </c>
      <c r="E271" s="1" t="str">
        <f>IF(J271="","",'中級(3級～)'!E126)</f>
        <v/>
      </c>
      <c r="F271" s="1" t="str">
        <f>IF(J271="","",'中級(3級～)'!F126)</f>
        <v/>
      </c>
      <c r="G271" s="1" t="str">
        <f>IF(J271="","",'中級(3級～)'!G126)</f>
        <v/>
      </c>
      <c r="H271" s="1" t="str">
        <f>IF(I271="不合格","",IF(J271="","",VLOOKUP(I271,計算!$U$3:$V$62,2,FALSE)))</f>
        <v/>
      </c>
      <c r="I271" s="49" t="str">
        <f>'中級(3級～)'!V126</f>
        <v/>
      </c>
      <c r="J271" s="1" t="str">
        <f>'中級(3級～)'!C126&amp;'中級(3級～)'!D126</f>
        <v/>
      </c>
      <c r="K271" s="31" t="s">
        <v>23</v>
      </c>
    </row>
    <row r="272" spans="1:11" x14ac:dyDescent="0.2">
      <c r="A272">
        <v>271</v>
      </c>
      <c r="B272" s="1" t="str">
        <f>IF('中級(3級～)'!B127="","",'中級(3級～)'!B127)</f>
        <v/>
      </c>
      <c r="C272" s="1" t="str">
        <f>IF(J272="","",'中級(3級～)'!C127)</f>
        <v/>
      </c>
      <c r="D272" s="1" t="str">
        <f>IF(J272="","",'中級(3級～)'!D127)</f>
        <v/>
      </c>
      <c r="E272" s="1" t="str">
        <f>IF(J272="","",'中級(3級～)'!E127)</f>
        <v/>
      </c>
      <c r="F272" s="1" t="str">
        <f>IF(J272="","",'中級(3級～)'!F127)</f>
        <v/>
      </c>
      <c r="G272" s="1" t="str">
        <f>IF(J272="","",'中級(3級～)'!G127)</f>
        <v/>
      </c>
      <c r="H272" s="1" t="str">
        <f>IF(I272="不合格","",IF(J272="","",VLOOKUP(I272,計算!$U$3:$V$62,2,FALSE)))</f>
        <v/>
      </c>
      <c r="I272" s="49" t="str">
        <f>'中級(3級～)'!V127</f>
        <v/>
      </c>
      <c r="J272" s="1" t="str">
        <f>'中級(3級～)'!C127&amp;'中級(3級～)'!D127</f>
        <v/>
      </c>
      <c r="K272" s="31" t="s">
        <v>23</v>
      </c>
    </row>
    <row r="273" spans="1:11" x14ac:dyDescent="0.2">
      <c r="A273">
        <v>272</v>
      </c>
      <c r="B273" s="1" t="str">
        <f>IF('中級(3級～)'!B128="","",'中級(3級～)'!B128)</f>
        <v/>
      </c>
      <c r="C273" s="1" t="str">
        <f>IF(J273="","",'中級(3級～)'!C128)</f>
        <v/>
      </c>
      <c r="D273" s="1" t="str">
        <f>IF(J273="","",'中級(3級～)'!D128)</f>
        <v/>
      </c>
      <c r="E273" s="1" t="str">
        <f>IF(J273="","",'中級(3級～)'!E128)</f>
        <v/>
      </c>
      <c r="F273" s="1" t="str">
        <f>IF(J273="","",'中級(3級～)'!F128)</f>
        <v/>
      </c>
      <c r="G273" s="1" t="str">
        <f>IF(J273="","",'中級(3級～)'!G128)</f>
        <v/>
      </c>
      <c r="H273" s="1" t="str">
        <f>IF(I273="不合格","",IF(J273="","",VLOOKUP(I273,計算!$U$3:$V$62,2,FALSE)))</f>
        <v/>
      </c>
      <c r="I273" s="49" t="str">
        <f>'中級(3級～)'!V128</f>
        <v/>
      </c>
      <c r="J273" s="1" t="str">
        <f>'中級(3級～)'!C128&amp;'中級(3級～)'!D128</f>
        <v/>
      </c>
      <c r="K273" s="31" t="s">
        <v>23</v>
      </c>
    </row>
    <row r="274" spans="1:11" x14ac:dyDescent="0.2">
      <c r="A274">
        <v>273</v>
      </c>
      <c r="B274" s="1" t="str">
        <f>IF('中級(3級～)'!B129="","",'中級(3級～)'!B129)</f>
        <v/>
      </c>
      <c r="C274" s="1" t="str">
        <f>IF(J274="","",'中級(3級～)'!C129)</f>
        <v/>
      </c>
      <c r="D274" s="1" t="str">
        <f>IF(J274="","",'中級(3級～)'!D129)</f>
        <v/>
      </c>
      <c r="E274" s="1" t="str">
        <f>IF(J274="","",'中級(3級～)'!E129)</f>
        <v/>
      </c>
      <c r="F274" s="1" t="str">
        <f>IF(J274="","",'中級(3級～)'!F129)</f>
        <v/>
      </c>
      <c r="G274" s="1" t="str">
        <f>IF(J274="","",'中級(3級～)'!G129)</f>
        <v/>
      </c>
      <c r="H274" s="1" t="str">
        <f>IF(I274="不合格","",IF(J274="","",VLOOKUP(I274,計算!$U$3:$V$62,2,FALSE)))</f>
        <v/>
      </c>
      <c r="I274" s="49" t="str">
        <f>'中級(3級～)'!V129</f>
        <v/>
      </c>
      <c r="J274" s="1" t="str">
        <f>'中級(3級～)'!C129&amp;'中級(3級～)'!D129</f>
        <v/>
      </c>
      <c r="K274" s="31" t="s">
        <v>23</v>
      </c>
    </row>
    <row r="275" spans="1:11" x14ac:dyDescent="0.2">
      <c r="A275">
        <v>274</v>
      </c>
      <c r="B275" s="1" t="str">
        <f>IF('中級(3級～)'!B130="","",'中級(3級～)'!B130)</f>
        <v/>
      </c>
      <c r="C275" s="1" t="str">
        <f>IF(J275="","",'中級(3級～)'!C130)</f>
        <v/>
      </c>
      <c r="D275" s="1" t="str">
        <f>IF(J275="","",'中級(3級～)'!D130)</f>
        <v/>
      </c>
      <c r="E275" s="1" t="str">
        <f>IF(J275="","",'中級(3級～)'!E130)</f>
        <v/>
      </c>
      <c r="F275" s="1" t="str">
        <f>IF(J275="","",'中級(3級～)'!F130)</f>
        <v/>
      </c>
      <c r="G275" s="1" t="str">
        <f>IF(J275="","",'中級(3級～)'!G130)</f>
        <v/>
      </c>
      <c r="H275" s="1" t="str">
        <f>IF(I275="不合格","",IF(J275="","",VLOOKUP(I275,計算!$U$3:$V$62,2,FALSE)))</f>
        <v/>
      </c>
      <c r="I275" s="49" t="str">
        <f>'中級(3級～)'!V130</f>
        <v/>
      </c>
      <c r="J275" s="1" t="str">
        <f>'中級(3級～)'!C130&amp;'中級(3級～)'!D130</f>
        <v/>
      </c>
      <c r="K275" s="31" t="s">
        <v>23</v>
      </c>
    </row>
    <row r="276" spans="1:11" x14ac:dyDescent="0.2">
      <c r="A276">
        <v>275</v>
      </c>
      <c r="B276" s="1" t="str">
        <f>IF('中級(3級～)'!B131="","",'中級(3級～)'!B131)</f>
        <v/>
      </c>
      <c r="C276" s="1" t="str">
        <f>IF(J276="","",'中級(3級～)'!C131)</f>
        <v/>
      </c>
      <c r="D276" s="1" t="str">
        <f>IF(J276="","",'中級(3級～)'!D131)</f>
        <v/>
      </c>
      <c r="E276" s="1" t="str">
        <f>IF(J276="","",'中級(3級～)'!E131)</f>
        <v/>
      </c>
      <c r="F276" s="1" t="str">
        <f>IF(J276="","",'中級(3級～)'!F131)</f>
        <v/>
      </c>
      <c r="G276" s="1" t="str">
        <f>IF(J276="","",'中級(3級～)'!G131)</f>
        <v/>
      </c>
      <c r="H276" s="1" t="str">
        <f>IF(I276="不合格","",IF(J276="","",VLOOKUP(I276,計算!$U$3:$V$62,2,FALSE)))</f>
        <v/>
      </c>
      <c r="I276" s="49" t="str">
        <f>'中級(3級～)'!V131</f>
        <v/>
      </c>
      <c r="J276" s="1" t="str">
        <f>'中級(3級～)'!C131&amp;'中級(3級～)'!D131</f>
        <v/>
      </c>
      <c r="K276" s="31" t="s">
        <v>23</v>
      </c>
    </row>
    <row r="277" spans="1:11" x14ac:dyDescent="0.2">
      <c r="A277">
        <v>276</v>
      </c>
      <c r="B277" s="1" t="str">
        <f>IF('中級(3級～)'!B132="","",'中級(3級～)'!B132)</f>
        <v/>
      </c>
      <c r="C277" s="1" t="str">
        <f>IF(J277="","",'中級(3級～)'!C132)</f>
        <v/>
      </c>
      <c r="D277" s="1" t="str">
        <f>IF(J277="","",'中級(3級～)'!D132)</f>
        <v/>
      </c>
      <c r="E277" s="1" t="str">
        <f>IF(J277="","",'中級(3級～)'!E132)</f>
        <v/>
      </c>
      <c r="F277" s="1" t="str">
        <f>IF(J277="","",'中級(3級～)'!F132)</f>
        <v/>
      </c>
      <c r="G277" s="1" t="str">
        <f>IF(J277="","",'中級(3級～)'!G132)</f>
        <v/>
      </c>
      <c r="H277" s="1" t="str">
        <f>IF(I277="不合格","",IF(J277="","",VLOOKUP(I277,計算!$U$3:$V$62,2,FALSE)))</f>
        <v/>
      </c>
      <c r="I277" s="49" t="str">
        <f>'中級(3級～)'!V132</f>
        <v/>
      </c>
      <c r="J277" s="1" t="str">
        <f>'中級(3級～)'!C132&amp;'中級(3級～)'!D132</f>
        <v/>
      </c>
      <c r="K277" s="31" t="s">
        <v>23</v>
      </c>
    </row>
    <row r="278" spans="1:11" x14ac:dyDescent="0.2">
      <c r="A278">
        <v>277</v>
      </c>
      <c r="B278" s="1" t="str">
        <f>IF('中級(3級～)'!B133="","",'中級(3級～)'!B133)</f>
        <v/>
      </c>
      <c r="C278" s="1" t="str">
        <f>IF(J278="","",'中級(3級～)'!C133)</f>
        <v/>
      </c>
      <c r="D278" s="1" t="str">
        <f>IF(J278="","",'中級(3級～)'!D133)</f>
        <v/>
      </c>
      <c r="E278" s="1" t="str">
        <f>IF(J278="","",'中級(3級～)'!E133)</f>
        <v/>
      </c>
      <c r="F278" s="1" t="str">
        <f>IF(J278="","",'中級(3級～)'!F133)</f>
        <v/>
      </c>
      <c r="G278" s="1" t="str">
        <f>IF(J278="","",'中級(3級～)'!G133)</f>
        <v/>
      </c>
      <c r="H278" s="1" t="str">
        <f>IF(I278="不合格","",IF(J278="","",VLOOKUP(I278,計算!$U$3:$V$62,2,FALSE)))</f>
        <v/>
      </c>
      <c r="I278" s="49" t="str">
        <f>'中級(3級～)'!V133</f>
        <v/>
      </c>
      <c r="J278" s="1" t="str">
        <f>'中級(3級～)'!C133&amp;'中級(3級～)'!D133</f>
        <v/>
      </c>
      <c r="K278" s="31" t="s">
        <v>23</v>
      </c>
    </row>
    <row r="279" spans="1:11" x14ac:dyDescent="0.2">
      <c r="A279">
        <v>278</v>
      </c>
      <c r="B279" s="1" t="str">
        <f>IF('中級(3級～)'!B134="","",'中級(3級～)'!B134)</f>
        <v/>
      </c>
      <c r="C279" s="1" t="str">
        <f>IF(J279="","",'中級(3級～)'!C134)</f>
        <v/>
      </c>
      <c r="D279" s="1" t="str">
        <f>IF(J279="","",'中級(3級～)'!D134)</f>
        <v/>
      </c>
      <c r="E279" s="1" t="str">
        <f>IF(J279="","",'中級(3級～)'!E134)</f>
        <v/>
      </c>
      <c r="F279" s="1" t="str">
        <f>IF(J279="","",'中級(3級～)'!F134)</f>
        <v/>
      </c>
      <c r="G279" s="1" t="str">
        <f>IF(J279="","",'中級(3級～)'!G134)</f>
        <v/>
      </c>
      <c r="H279" s="1" t="str">
        <f>IF(I279="不合格","",IF(J279="","",VLOOKUP(I279,計算!$U$3:$V$62,2,FALSE)))</f>
        <v/>
      </c>
      <c r="I279" s="49" t="str">
        <f>'中級(3級～)'!V134</f>
        <v/>
      </c>
      <c r="J279" s="1" t="str">
        <f>'中級(3級～)'!C134&amp;'中級(3級～)'!D134</f>
        <v/>
      </c>
      <c r="K279" s="31" t="s">
        <v>23</v>
      </c>
    </row>
    <row r="280" spans="1:11" x14ac:dyDescent="0.2">
      <c r="A280">
        <v>279</v>
      </c>
      <c r="B280" s="1" t="str">
        <f>IF('中級(3級～)'!B135="","",'中級(3級～)'!B135)</f>
        <v/>
      </c>
      <c r="C280" s="1" t="str">
        <f>IF(J280="","",'中級(3級～)'!C135)</f>
        <v/>
      </c>
      <c r="D280" s="1" t="str">
        <f>IF(J280="","",'中級(3級～)'!D135)</f>
        <v/>
      </c>
      <c r="E280" s="1" t="str">
        <f>IF(J280="","",'中級(3級～)'!E135)</f>
        <v/>
      </c>
      <c r="F280" s="1" t="str">
        <f>IF(J280="","",'中級(3級～)'!F135)</f>
        <v/>
      </c>
      <c r="G280" s="1" t="str">
        <f>IF(J280="","",'中級(3級～)'!G135)</f>
        <v/>
      </c>
      <c r="H280" s="1" t="str">
        <f>IF(I280="不合格","",IF(J280="","",VLOOKUP(I280,計算!$U$3:$V$62,2,FALSE)))</f>
        <v/>
      </c>
      <c r="I280" s="49" t="str">
        <f>'中級(3級～)'!V135</f>
        <v/>
      </c>
      <c r="J280" s="1" t="str">
        <f>'中級(3級～)'!C135&amp;'中級(3級～)'!D135</f>
        <v/>
      </c>
      <c r="K280" s="31" t="s">
        <v>23</v>
      </c>
    </row>
    <row r="281" spans="1:11" x14ac:dyDescent="0.2">
      <c r="A281">
        <v>280</v>
      </c>
      <c r="B281" s="1" t="str">
        <f>IF('中級(3級～)'!B136="","",'中級(3級～)'!B136)</f>
        <v/>
      </c>
      <c r="C281" s="1" t="str">
        <f>IF(J281="","",'中級(3級～)'!C136)</f>
        <v/>
      </c>
      <c r="D281" s="1" t="str">
        <f>IF(J281="","",'中級(3級～)'!D136)</f>
        <v/>
      </c>
      <c r="E281" s="1" t="str">
        <f>IF(J281="","",'中級(3級～)'!E136)</f>
        <v/>
      </c>
      <c r="F281" s="1" t="str">
        <f>IF(J281="","",'中級(3級～)'!F136)</f>
        <v/>
      </c>
      <c r="G281" s="1" t="str">
        <f>IF(J281="","",'中級(3級～)'!G136)</f>
        <v/>
      </c>
      <c r="H281" s="1" t="str">
        <f>IF(I281="不合格","",IF(J281="","",VLOOKUP(I281,計算!$U$3:$V$62,2,FALSE)))</f>
        <v/>
      </c>
      <c r="I281" s="49" t="str">
        <f>'中級(3級～)'!V136</f>
        <v/>
      </c>
      <c r="J281" s="1" t="str">
        <f>'中級(3級～)'!C136&amp;'中級(3級～)'!D136</f>
        <v/>
      </c>
      <c r="K281" s="31" t="s">
        <v>23</v>
      </c>
    </row>
    <row r="282" spans="1:11" x14ac:dyDescent="0.2">
      <c r="A282">
        <v>281</v>
      </c>
      <c r="B282" s="1" t="str">
        <f>IF('中級(3級～)'!B137="","",'中級(3級～)'!B137)</f>
        <v/>
      </c>
      <c r="C282" s="1" t="str">
        <f>IF(J282="","",'中級(3級～)'!C137)</f>
        <v/>
      </c>
      <c r="D282" s="1" t="str">
        <f>IF(J282="","",'中級(3級～)'!D137)</f>
        <v/>
      </c>
      <c r="E282" s="1" t="str">
        <f>IF(J282="","",'中級(3級～)'!E137)</f>
        <v/>
      </c>
      <c r="F282" s="1" t="str">
        <f>IF(J282="","",'中級(3級～)'!F137)</f>
        <v/>
      </c>
      <c r="G282" s="1" t="str">
        <f>IF(J282="","",'中級(3級～)'!G137)</f>
        <v/>
      </c>
      <c r="H282" s="1" t="str">
        <f>IF(I282="不合格","",IF(J282="","",VLOOKUP(I282,計算!$U$3:$V$62,2,FALSE)))</f>
        <v/>
      </c>
      <c r="I282" s="49" t="str">
        <f>'中級(3級～)'!V137</f>
        <v/>
      </c>
      <c r="J282" s="1" t="str">
        <f>'中級(3級～)'!C137&amp;'中級(3級～)'!D137</f>
        <v/>
      </c>
      <c r="K282" s="31" t="s">
        <v>23</v>
      </c>
    </row>
    <row r="283" spans="1:11" x14ac:dyDescent="0.2">
      <c r="A283">
        <v>282</v>
      </c>
      <c r="B283" s="1" t="str">
        <f>IF('中級(3級～)'!B138="","",'中級(3級～)'!B138)</f>
        <v/>
      </c>
      <c r="C283" s="1" t="str">
        <f>IF(J283="","",'中級(3級～)'!C138)</f>
        <v/>
      </c>
      <c r="D283" s="1" t="str">
        <f>IF(J283="","",'中級(3級～)'!D138)</f>
        <v/>
      </c>
      <c r="E283" s="1" t="str">
        <f>IF(J283="","",'中級(3級～)'!E138)</f>
        <v/>
      </c>
      <c r="F283" s="1" t="str">
        <f>IF(J283="","",'中級(3級～)'!F138)</f>
        <v/>
      </c>
      <c r="G283" s="1" t="str">
        <f>IF(J283="","",'中級(3級～)'!G138)</f>
        <v/>
      </c>
      <c r="H283" s="1" t="str">
        <f>IF(I283="不合格","",IF(J283="","",VLOOKUP(I283,計算!$U$3:$V$62,2,FALSE)))</f>
        <v/>
      </c>
      <c r="I283" s="49" t="str">
        <f>'中級(3級～)'!V138</f>
        <v/>
      </c>
      <c r="J283" s="1" t="str">
        <f>'中級(3級～)'!C138&amp;'中級(3級～)'!D138</f>
        <v/>
      </c>
      <c r="K283" s="31" t="s">
        <v>23</v>
      </c>
    </row>
    <row r="284" spans="1:11" x14ac:dyDescent="0.2">
      <c r="A284">
        <v>283</v>
      </c>
      <c r="B284" s="1" t="str">
        <f>IF('中級(3級～)'!B139="","",'中級(3級～)'!B139)</f>
        <v/>
      </c>
      <c r="C284" s="1" t="str">
        <f>IF(J284="","",'中級(3級～)'!C139)</f>
        <v/>
      </c>
      <c r="D284" s="1" t="str">
        <f>IF(J284="","",'中級(3級～)'!D139)</f>
        <v/>
      </c>
      <c r="E284" s="1" t="str">
        <f>IF(J284="","",'中級(3級～)'!E139)</f>
        <v/>
      </c>
      <c r="F284" s="1" t="str">
        <f>IF(J284="","",'中級(3級～)'!F139)</f>
        <v/>
      </c>
      <c r="G284" s="1" t="str">
        <f>IF(J284="","",'中級(3級～)'!G139)</f>
        <v/>
      </c>
      <c r="H284" s="1" t="str">
        <f>IF(I284="不合格","",IF(J284="","",VLOOKUP(I284,計算!$U$3:$V$62,2,FALSE)))</f>
        <v/>
      </c>
      <c r="I284" s="49" t="str">
        <f>'中級(3級～)'!V139</f>
        <v/>
      </c>
      <c r="J284" s="1" t="str">
        <f>'中級(3級～)'!C139&amp;'中級(3級～)'!D139</f>
        <v/>
      </c>
      <c r="K284" s="31" t="s">
        <v>23</v>
      </c>
    </row>
    <row r="285" spans="1:11" x14ac:dyDescent="0.2">
      <c r="A285">
        <v>284</v>
      </c>
      <c r="B285" s="1" t="str">
        <f>IF('中級(3級～)'!B140="","",'中級(3級～)'!B140)</f>
        <v/>
      </c>
      <c r="C285" s="1" t="str">
        <f>IF(J285="","",'中級(3級～)'!C140)</f>
        <v/>
      </c>
      <c r="D285" s="1" t="str">
        <f>IF(J285="","",'中級(3級～)'!D140)</f>
        <v/>
      </c>
      <c r="E285" s="1" t="str">
        <f>IF(J285="","",'中級(3級～)'!E140)</f>
        <v/>
      </c>
      <c r="F285" s="1" t="str">
        <f>IF(J285="","",'中級(3級～)'!F140)</f>
        <v/>
      </c>
      <c r="G285" s="1" t="str">
        <f>IF(J285="","",'中級(3級～)'!G140)</f>
        <v/>
      </c>
      <c r="H285" s="1" t="str">
        <f>IF(I285="不合格","",IF(J285="","",VLOOKUP(I285,計算!$U$3:$V$62,2,FALSE)))</f>
        <v/>
      </c>
      <c r="I285" s="49" t="str">
        <f>'中級(3級～)'!V140</f>
        <v/>
      </c>
      <c r="J285" s="1" t="str">
        <f>'中級(3級～)'!C140&amp;'中級(3級～)'!D140</f>
        <v/>
      </c>
      <c r="K285" s="31" t="s">
        <v>23</v>
      </c>
    </row>
    <row r="286" spans="1:11" x14ac:dyDescent="0.2">
      <c r="A286">
        <v>285</v>
      </c>
      <c r="B286" s="1" t="str">
        <f>IF('中級(3級～)'!B141="","",'中級(3級～)'!B141)</f>
        <v/>
      </c>
      <c r="C286" s="1" t="str">
        <f>IF(J286="","",'中級(3級～)'!C141)</f>
        <v/>
      </c>
      <c r="D286" s="1" t="str">
        <f>IF(J286="","",'中級(3級～)'!D141)</f>
        <v/>
      </c>
      <c r="E286" s="1" t="str">
        <f>IF(J286="","",'中級(3級～)'!E141)</f>
        <v/>
      </c>
      <c r="F286" s="1" t="str">
        <f>IF(J286="","",'中級(3級～)'!F141)</f>
        <v/>
      </c>
      <c r="G286" s="1" t="str">
        <f>IF(J286="","",'中級(3級～)'!G141)</f>
        <v/>
      </c>
      <c r="H286" s="1" t="str">
        <f>IF(I286="不合格","",IF(J286="","",VLOOKUP(I286,計算!$U$3:$V$62,2,FALSE)))</f>
        <v/>
      </c>
      <c r="I286" s="49" t="str">
        <f>'中級(3級～)'!V141</f>
        <v/>
      </c>
      <c r="J286" s="1" t="str">
        <f>'中級(3級～)'!C141&amp;'中級(3級～)'!D141</f>
        <v/>
      </c>
      <c r="K286" s="31" t="s">
        <v>23</v>
      </c>
    </row>
    <row r="287" spans="1:11" x14ac:dyDescent="0.2">
      <c r="A287">
        <v>286</v>
      </c>
      <c r="B287" s="1" t="str">
        <f>IF('中級(3級～)'!B142="","",'中級(3級～)'!B142)</f>
        <v/>
      </c>
      <c r="C287" s="1" t="str">
        <f>IF(J287="","",'中級(3級～)'!C142)</f>
        <v/>
      </c>
      <c r="D287" s="1" t="str">
        <f>IF(J287="","",'中級(3級～)'!D142)</f>
        <v/>
      </c>
      <c r="E287" s="1" t="str">
        <f>IF(J287="","",'中級(3級～)'!E142)</f>
        <v/>
      </c>
      <c r="F287" s="1" t="str">
        <f>IF(J287="","",'中級(3級～)'!F142)</f>
        <v/>
      </c>
      <c r="G287" s="1" t="str">
        <f>IF(J287="","",'中級(3級～)'!G142)</f>
        <v/>
      </c>
      <c r="H287" s="1" t="str">
        <f>IF(I287="不合格","",IF(J287="","",VLOOKUP(I287,計算!$U$3:$V$62,2,FALSE)))</f>
        <v/>
      </c>
      <c r="I287" s="49" t="str">
        <f>'中級(3級～)'!V142</f>
        <v/>
      </c>
      <c r="J287" s="1" t="str">
        <f>'中級(3級～)'!C142&amp;'中級(3級～)'!D142</f>
        <v/>
      </c>
      <c r="K287" s="31" t="s">
        <v>23</v>
      </c>
    </row>
    <row r="288" spans="1:11" x14ac:dyDescent="0.2">
      <c r="A288">
        <v>287</v>
      </c>
      <c r="B288" s="1" t="str">
        <f>IF('中級(3級～)'!B143="","",'中級(3級～)'!B143)</f>
        <v/>
      </c>
      <c r="C288" s="1" t="str">
        <f>IF(J288="","",'中級(3級～)'!C143)</f>
        <v/>
      </c>
      <c r="D288" s="1" t="str">
        <f>IF(J288="","",'中級(3級～)'!D143)</f>
        <v/>
      </c>
      <c r="E288" s="1" t="str">
        <f>IF(J288="","",'中級(3級～)'!E143)</f>
        <v/>
      </c>
      <c r="F288" s="1" t="str">
        <f>IF(J288="","",'中級(3級～)'!F143)</f>
        <v/>
      </c>
      <c r="G288" s="1" t="str">
        <f>IF(J288="","",'中級(3級～)'!G143)</f>
        <v/>
      </c>
      <c r="H288" s="1" t="str">
        <f>IF(I288="不合格","",IF(J288="","",VLOOKUP(I288,計算!$U$3:$V$62,2,FALSE)))</f>
        <v/>
      </c>
      <c r="I288" s="49" t="str">
        <f>'中級(3級～)'!V143</f>
        <v/>
      </c>
      <c r="J288" s="1" t="str">
        <f>'中級(3級～)'!C143&amp;'中級(3級～)'!D143</f>
        <v/>
      </c>
      <c r="K288" s="31" t="s">
        <v>23</v>
      </c>
    </row>
    <row r="289" spans="1:11" x14ac:dyDescent="0.2">
      <c r="A289">
        <v>288</v>
      </c>
      <c r="B289" s="1" t="str">
        <f>IF('中級(3級～)'!B144="","",'中級(3級～)'!B144)</f>
        <v/>
      </c>
      <c r="C289" s="1" t="str">
        <f>IF(J289="","",'中級(3級～)'!C144)</f>
        <v/>
      </c>
      <c r="D289" s="1" t="str">
        <f>IF(J289="","",'中級(3級～)'!D144)</f>
        <v/>
      </c>
      <c r="E289" s="1" t="str">
        <f>IF(J289="","",'中級(3級～)'!E144)</f>
        <v/>
      </c>
      <c r="F289" s="1" t="str">
        <f>IF(J289="","",'中級(3級～)'!F144)</f>
        <v/>
      </c>
      <c r="G289" s="1" t="str">
        <f>IF(J289="","",'中級(3級～)'!G144)</f>
        <v/>
      </c>
      <c r="H289" s="1" t="str">
        <f>IF(I289="不合格","",IF(J289="","",VLOOKUP(I289,計算!$U$3:$V$62,2,FALSE)))</f>
        <v/>
      </c>
      <c r="I289" s="49" t="str">
        <f>'中級(3級～)'!V144</f>
        <v/>
      </c>
      <c r="J289" s="1" t="str">
        <f>'中級(3級～)'!C144&amp;'中級(3級～)'!D144</f>
        <v/>
      </c>
      <c r="K289" s="31" t="s">
        <v>23</v>
      </c>
    </row>
    <row r="290" spans="1:11" x14ac:dyDescent="0.2">
      <c r="A290">
        <v>289</v>
      </c>
      <c r="B290" s="1" t="str">
        <f>IF('中級(3級～)'!B145="","",'中級(3級～)'!B145)</f>
        <v/>
      </c>
      <c r="C290" s="1" t="str">
        <f>IF(J290="","",'中級(3級～)'!C145)</f>
        <v/>
      </c>
      <c r="D290" s="1" t="str">
        <f>IF(J290="","",'中級(3級～)'!D145)</f>
        <v/>
      </c>
      <c r="E290" s="1" t="str">
        <f>IF(J290="","",'中級(3級～)'!E145)</f>
        <v/>
      </c>
      <c r="F290" s="1" t="str">
        <f>IF(J290="","",'中級(3級～)'!F145)</f>
        <v/>
      </c>
      <c r="G290" s="1" t="str">
        <f>IF(J290="","",'中級(3級～)'!G145)</f>
        <v/>
      </c>
      <c r="H290" s="1" t="str">
        <f>IF(I290="不合格","",IF(J290="","",VLOOKUP(I290,計算!$U$3:$V$62,2,FALSE)))</f>
        <v/>
      </c>
      <c r="I290" s="49" t="str">
        <f>'中級(3級～)'!V145</f>
        <v/>
      </c>
      <c r="J290" s="1" t="str">
        <f>'中級(3級～)'!C145&amp;'中級(3級～)'!D145</f>
        <v/>
      </c>
      <c r="K290" s="31" t="s">
        <v>23</v>
      </c>
    </row>
    <row r="291" spans="1:11" x14ac:dyDescent="0.2">
      <c r="A291">
        <v>290</v>
      </c>
      <c r="B291" s="1" t="str">
        <f>IF('中級(3級～)'!B146="","",'中級(3級～)'!B146)</f>
        <v/>
      </c>
      <c r="C291" s="1" t="str">
        <f>IF(J291="","",'中級(3級～)'!C146)</f>
        <v/>
      </c>
      <c r="D291" s="1" t="str">
        <f>IF(J291="","",'中級(3級～)'!D146)</f>
        <v/>
      </c>
      <c r="E291" s="1" t="str">
        <f>IF(J291="","",'中級(3級～)'!E146)</f>
        <v/>
      </c>
      <c r="F291" s="1" t="str">
        <f>IF(J291="","",'中級(3級～)'!F146)</f>
        <v/>
      </c>
      <c r="G291" s="1" t="str">
        <f>IF(J291="","",'中級(3級～)'!G146)</f>
        <v/>
      </c>
      <c r="H291" s="1" t="str">
        <f>IF(I291="不合格","",IF(J291="","",VLOOKUP(I291,計算!$U$3:$V$62,2,FALSE)))</f>
        <v/>
      </c>
      <c r="I291" s="49" t="str">
        <f>'中級(3級～)'!V146</f>
        <v/>
      </c>
      <c r="J291" s="1" t="str">
        <f>'中級(3級～)'!C146&amp;'中級(3級～)'!D146</f>
        <v/>
      </c>
      <c r="K291" s="31" t="s">
        <v>23</v>
      </c>
    </row>
    <row r="292" spans="1:11" x14ac:dyDescent="0.2">
      <c r="A292">
        <v>291</v>
      </c>
      <c r="B292" s="1" t="str">
        <f>IF('中級(3級～)'!B147="","",'中級(3級～)'!B147)</f>
        <v/>
      </c>
      <c r="C292" s="1" t="str">
        <f>IF(J292="","",'中級(3級～)'!C147)</f>
        <v/>
      </c>
      <c r="D292" s="1" t="str">
        <f>IF(J292="","",'中級(3級～)'!D147)</f>
        <v/>
      </c>
      <c r="E292" s="1" t="str">
        <f>IF(J292="","",'中級(3級～)'!E147)</f>
        <v/>
      </c>
      <c r="F292" s="1" t="str">
        <f>IF(J292="","",'中級(3級～)'!F147)</f>
        <v/>
      </c>
      <c r="G292" s="1" t="str">
        <f>IF(J292="","",'中級(3級～)'!G147)</f>
        <v/>
      </c>
      <c r="H292" s="1" t="str">
        <f>IF(I292="不合格","",IF(J292="","",VLOOKUP(I292,計算!$U$3:$V$62,2,FALSE)))</f>
        <v/>
      </c>
      <c r="I292" s="49" t="str">
        <f>'中級(3級～)'!V147</f>
        <v/>
      </c>
      <c r="J292" s="1" t="str">
        <f>'中級(3級～)'!C147&amp;'中級(3級～)'!D147</f>
        <v/>
      </c>
      <c r="K292" s="31" t="s">
        <v>23</v>
      </c>
    </row>
    <row r="293" spans="1:11" x14ac:dyDescent="0.2">
      <c r="A293">
        <v>292</v>
      </c>
      <c r="B293" s="1" t="str">
        <f>IF('中級(3級～)'!B148="","",'中級(3級～)'!B148)</f>
        <v/>
      </c>
      <c r="C293" s="1" t="str">
        <f>IF(J293="","",'中級(3級～)'!C148)</f>
        <v/>
      </c>
      <c r="D293" s="1" t="str">
        <f>IF(J293="","",'中級(3級～)'!D148)</f>
        <v/>
      </c>
      <c r="E293" s="1" t="str">
        <f>IF(J293="","",'中級(3級～)'!E148)</f>
        <v/>
      </c>
      <c r="F293" s="1" t="str">
        <f>IF(J293="","",'中級(3級～)'!F148)</f>
        <v/>
      </c>
      <c r="G293" s="1" t="str">
        <f>IF(J293="","",'中級(3級～)'!G148)</f>
        <v/>
      </c>
      <c r="H293" s="1" t="str">
        <f>IF(I293="不合格","",IF(J293="","",VLOOKUP(I293,計算!$U$3:$V$62,2,FALSE)))</f>
        <v/>
      </c>
      <c r="I293" s="49" t="str">
        <f>'中級(3級～)'!V148</f>
        <v/>
      </c>
      <c r="J293" s="1" t="str">
        <f>'中級(3級～)'!C148&amp;'中級(3級～)'!D148</f>
        <v/>
      </c>
      <c r="K293" s="31" t="s">
        <v>23</v>
      </c>
    </row>
    <row r="294" spans="1:11" x14ac:dyDescent="0.2">
      <c r="A294">
        <v>293</v>
      </c>
      <c r="B294" s="1" t="str">
        <f>IF('中級(3級～)'!B149="","",'中級(3級～)'!B149)</f>
        <v/>
      </c>
      <c r="C294" s="1" t="str">
        <f>IF(J294="","",'中級(3級～)'!C149)</f>
        <v/>
      </c>
      <c r="D294" s="1" t="str">
        <f>IF(J294="","",'中級(3級～)'!D149)</f>
        <v/>
      </c>
      <c r="E294" s="1" t="str">
        <f>IF(J294="","",'中級(3級～)'!E149)</f>
        <v/>
      </c>
      <c r="F294" s="1" t="str">
        <f>IF(J294="","",'中級(3級～)'!F149)</f>
        <v/>
      </c>
      <c r="G294" s="1" t="str">
        <f>IF(J294="","",'中級(3級～)'!G149)</f>
        <v/>
      </c>
      <c r="H294" s="1" t="str">
        <f>IF(I294="不合格","",IF(J294="","",VLOOKUP(I294,計算!$U$3:$V$62,2,FALSE)))</f>
        <v/>
      </c>
      <c r="I294" s="49" t="str">
        <f>'中級(3級～)'!V149</f>
        <v/>
      </c>
      <c r="J294" s="1" t="str">
        <f>'中級(3級～)'!C149&amp;'中級(3級～)'!D149</f>
        <v/>
      </c>
      <c r="K294" s="31" t="s">
        <v>23</v>
      </c>
    </row>
    <row r="295" spans="1:11" x14ac:dyDescent="0.2">
      <c r="A295">
        <v>294</v>
      </c>
      <c r="B295" s="1" t="str">
        <f>IF('中級(3級～)'!B150="","",'中級(3級～)'!B150)</f>
        <v/>
      </c>
      <c r="C295" s="1" t="str">
        <f>IF(J295="","",'中級(3級～)'!C150)</f>
        <v/>
      </c>
      <c r="D295" s="1" t="str">
        <f>IF(J295="","",'中級(3級～)'!D150)</f>
        <v/>
      </c>
      <c r="E295" s="1" t="str">
        <f>IF(J295="","",'中級(3級～)'!E150)</f>
        <v/>
      </c>
      <c r="F295" s="1" t="str">
        <f>IF(J295="","",'中級(3級～)'!F150)</f>
        <v/>
      </c>
      <c r="G295" s="1" t="str">
        <f>IF(J295="","",'中級(3級～)'!G150)</f>
        <v/>
      </c>
      <c r="H295" s="1" t="str">
        <f>IF(I295="不合格","",IF(J295="","",VLOOKUP(I295,計算!$U$3:$V$62,2,FALSE)))</f>
        <v/>
      </c>
      <c r="I295" s="49" t="str">
        <f>'中級(3級～)'!V150</f>
        <v/>
      </c>
      <c r="J295" s="1" t="str">
        <f>'中級(3級～)'!C150&amp;'中級(3級～)'!D150</f>
        <v/>
      </c>
      <c r="K295" s="31" t="s">
        <v>23</v>
      </c>
    </row>
    <row r="296" spans="1:11" x14ac:dyDescent="0.2">
      <c r="A296">
        <v>295</v>
      </c>
      <c r="B296" s="1" t="str">
        <f>IF('中級(3級～)'!B151="","",'中級(3級～)'!B151)</f>
        <v/>
      </c>
      <c r="C296" s="1" t="str">
        <f>IF(J296="","",'中級(3級～)'!C151)</f>
        <v/>
      </c>
      <c r="D296" s="1" t="str">
        <f>IF(J296="","",'中級(3級～)'!D151)</f>
        <v/>
      </c>
      <c r="E296" s="1" t="str">
        <f>IF(J296="","",'中級(3級～)'!E151)</f>
        <v/>
      </c>
      <c r="F296" s="1" t="str">
        <f>IF(J296="","",'中級(3級～)'!F151)</f>
        <v/>
      </c>
      <c r="G296" s="1" t="str">
        <f>IF(J296="","",'中級(3級～)'!G151)</f>
        <v/>
      </c>
      <c r="H296" s="1" t="str">
        <f>IF(I296="不合格","",IF(J296="","",VLOOKUP(I296,計算!$U$3:$V$62,2,FALSE)))</f>
        <v/>
      </c>
      <c r="I296" s="49" t="str">
        <f>'中級(3級～)'!V151</f>
        <v/>
      </c>
      <c r="J296" s="1" t="str">
        <f>'中級(3級～)'!C151&amp;'中級(3級～)'!D151</f>
        <v/>
      </c>
      <c r="K296" s="31" t="s">
        <v>23</v>
      </c>
    </row>
    <row r="297" spans="1:11" x14ac:dyDescent="0.2">
      <c r="A297">
        <v>296</v>
      </c>
      <c r="B297" s="1" t="str">
        <f>IF('中級(3級～)'!B152="","",'中級(3級～)'!B152)</f>
        <v/>
      </c>
      <c r="C297" s="1" t="str">
        <f>IF(J297="","",'中級(3級～)'!C152)</f>
        <v/>
      </c>
      <c r="D297" s="1" t="str">
        <f>IF(J297="","",'中級(3級～)'!D152)</f>
        <v/>
      </c>
      <c r="E297" s="1" t="str">
        <f>IF(J297="","",'中級(3級～)'!E152)</f>
        <v/>
      </c>
      <c r="F297" s="1" t="str">
        <f>IF(J297="","",'中級(3級～)'!F152)</f>
        <v/>
      </c>
      <c r="G297" s="1" t="str">
        <f>IF(J297="","",'中級(3級～)'!G152)</f>
        <v/>
      </c>
      <c r="H297" s="1" t="str">
        <f>IF(I297="不合格","",IF(J297="","",VLOOKUP(I297,計算!$U$3:$V$62,2,FALSE)))</f>
        <v/>
      </c>
      <c r="I297" s="49" t="str">
        <f>'中級(3級～)'!V152</f>
        <v/>
      </c>
      <c r="J297" s="1" t="str">
        <f>'中級(3級～)'!C152&amp;'中級(3級～)'!D152</f>
        <v/>
      </c>
      <c r="K297" s="31" t="s">
        <v>23</v>
      </c>
    </row>
    <row r="298" spans="1:11" x14ac:dyDescent="0.2">
      <c r="A298">
        <v>297</v>
      </c>
      <c r="B298" s="1" t="str">
        <f>IF('中級(3級～)'!B153="","",'中級(3級～)'!B153)</f>
        <v/>
      </c>
      <c r="C298" s="1" t="str">
        <f>IF(J298="","",'中級(3級～)'!C153)</f>
        <v/>
      </c>
      <c r="D298" s="1" t="str">
        <f>IF(J298="","",'中級(3級～)'!D153)</f>
        <v/>
      </c>
      <c r="E298" s="1" t="str">
        <f>IF(J298="","",'中級(3級～)'!E153)</f>
        <v/>
      </c>
      <c r="F298" s="1" t="str">
        <f>IF(J298="","",'中級(3級～)'!F153)</f>
        <v/>
      </c>
      <c r="G298" s="1" t="str">
        <f>IF(J298="","",'中級(3級～)'!G153)</f>
        <v/>
      </c>
      <c r="H298" s="1" t="str">
        <f>IF(I298="不合格","",IF(J298="","",VLOOKUP(I298,計算!$U$3:$V$62,2,FALSE)))</f>
        <v/>
      </c>
      <c r="I298" s="49" t="str">
        <f>'中級(3級～)'!V153</f>
        <v/>
      </c>
      <c r="J298" s="1" t="str">
        <f>'中級(3級～)'!C153&amp;'中級(3級～)'!D153</f>
        <v/>
      </c>
      <c r="K298" s="31" t="s">
        <v>23</v>
      </c>
    </row>
    <row r="299" spans="1:11" x14ac:dyDescent="0.2">
      <c r="A299">
        <v>298</v>
      </c>
      <c r="B299" s="1" t="str">
        <f>IF('中級(3級～)'!B154="","",'中級(3級～)'!B154)</f>
        <v/>
      </c>
      <c r="C299" s="1" t="str">
        <f>IF(J299="","",'中級(3級～)'!C154)</f>
        <v/>
      </c>
      <c r="D299" s="1" t="str">
        <f>IF(J299="","",'中級(3級～)'!D154)</f>
        <v/>
      </c>
      <c r="E299" s="1" t="str">
        <f>IF(J299="","",'中級(3級～)'!E154)</f>
        <v/>
      </c>
      <c r="F299" s="1" t="str">
        <f>IF(J299="","",'中級(3級～)'!F154)</f>
        <v/>
      </c>
      <c r="G299" s="1" t="str">
        <f>IF(J299="","",'中級(3級～)'!G154)</f>
        <v/>
      </c>
      <c r="H299" s="1" t="str">
        <f>IF(I299="不合格","",IF(J299="","",VLOOKUP(I299,計算!$U$3:$V$62,2,FALSE)))</f>
        <v/>
      </c>
      <c r="I299" s="49" t="str">
        <f>'中級(3級～)'!V154</f>
        <v/>
      </c>
      <c r="J299" s="1" t="str">
        <f>'中級(3級～)'!C154&amp;'中級(3級～)'!D154</f>
        <v/>
      </c>
      <c r="K299" s="31" t="s">
        <v>23</v>
      </c>
    </row>
    <row r="300" spans="1:11" x14ac:dyDescent="0.2">
      <c r="A300">
        <v>299</v>
      </c>
      <c r="B300" s="1" t="str">
        <f>IF('中級(3級～)'!B155="","",'中級(3級～)'!B155)</f>
        <v/>
      </c>
      <c r="C300" s="1" t="str">
        <f>IF(J300="","",'中級(3級～)'!C155)</f>
        <v/>
      </c>
      <c r="D300" s="1" t="str">
        <f>IF(J300="","",'中級(3級～)'!D155)</f>
        <v/>
      </c>
      <c r="E300" s="1" t="str">
        <f>IF(J300="","",'中級(3級～)'!E155)</f>
        <v/>
      </c>
      <c r="F300" s="1" t="str">
        <f>IF(J300="","",'中級(3級～)'!F155)</f>
        <v/>
      </c>
      <c r="G300" s="1" t="str">
        <f>IF(J300="","",'中級(3級～)'!G155)</f>
        <v/>
      </c>
      <c r="H300" s="1" t="str">
        <f>IF(I300="不合格","",IF(J300="","",VLOOKUP(I300,計算!$U$3:$V$62,2,FALSE)))</f>
        <v/>
      </c>
      <c r="I300" s="49" t="str">
        <f>'中級(3級～)'!V155</f>
        <v/>
      </c>
      <c r="J300" s="1" t="str">
        <f>'中級(3級～)'!C155&amp;'中級(3級～)'!D155</f>
        <v/>
      </c>
      <c r="K300" s="31" t="s">
        <v>23</v>
      </c>
    </row>
    <row r="301" spans="1:11" x14ac:dyDescent="0.2">
      <c r="A301">
        <v>300</v>
      </c>
      <c r="B301" s="1" t="str">
        <f>IF('中級(3級～)'!B156="","",'中級(3級～)'!B156)</f>
        <v/>
      </c>
      <c r="C301" s="1" t="str">
        <f>IF(J301="","",'中級(3級～)'!C156)</f>
        <v/>
      </c>
      <c r="D301" s="1" t="str">
        <f>IF(J301="","",'中級(3級～)'!D156)</f>
        <v/>
      </c>
      <c r="E301" s="1" t="str">
        <f>IF(J301="","",'中級(3級～)'!E156)</f>
        <v/>
      </c>
      <c r="F301" s="1" t="str">
        <f>IF(J301="","",'中級(3級～)'!F156)</f>
        <v/>
      </c>
      <c r="G301" s="1" t="str">
        <f>IF(J301="","",'中級(3級～)'!G156)</f>
        <v/>
      </c>
      <c r="H301" s="1" t="str">
        <f>IF(I301="不合格","",IF(J301="","",VLOOKUP(I301,計算!$U$3:$V$62,2,FALSE)))</f>
        <v/>
      </c>
      <c r="I301" s="49" t="str">
        <f>'中級(3級～)'!V156</f>
        <v/>
      </c>
      <c r="J301" s="1" t="str">
        <f>'中級(3級～)'!C156&amp;'中級(3級～)'!D156</f>
        <v/>
      </c>
      <c r="K301" s="31" t="s">
        <v>23</v>
      </c>
    </row>
    <row r="302" spans="1:11" x14ac:dyDescent="0.2">
      <c r="A302">
        <v>301</v>
      </c>
      <c r="B302" s="1" t="str">
        <f>IF('上級(五段～)'!B7="","",'上級(五段～)'!B7)</f>
        <v/>
      </c>
      <c r="C302" s="1" t="str">
        <f>IF(J302="","",'上級(五段～)'!C7)</f>
        <v/>
      </c>
      <c r="D302" s="1" t="str">
        <f>IF(J302="","",'上級(五段～)'!D7)</f>
        <v/>
      </c>
      <c r="E302" s="1" t="str">
        <f>IF(J302="","",'上級(五段～)'!E7)</f>
        <v/>
      </c>
      <c r="F302" s="1" t="str">
        <f>IF(J302="","",'上級(五段～)'!F7)</f>
        <v/>
      </c>
      <c r="G302" s="1" t="str">
        <f>IF(J302="","",'上級(五段～)'!G7)</f>
        <v/>
      </c>
      <c r="H302" s="1" t="str">
        <f>IF(I302="不合格","",IF(J302="","",VLOOKUP(I302,計算!$U$3:$V$62,2,FALSE)))</f>
        <v/>
      </c>
      <c r="I302" s="49" t="str">
        <f>'上級(五段～)'!V7</f>
        <v/>
      </c>
      <c r="J302" s="1" t="str">
        <f>'上級(五段～)'!C7&amp;'上級(五段～)'!D7</f>
        <v/>
      </c>
      <c r="K302" s="31" t="s">
        <v>31</v>
      </c>
    </row>
    <row r="303" spans="1:11" x14ac:dyDescent="0.2">
      <c r="A303">
        <v>302</v>
      </c>
      <c r="B303" s="1" t="str">
        <f>IF('上級(五段～)'!B8="","",'上級(五段～)'!B8)</f>
        <v/>
      </c>
      <c r="C303" s="1" t="str">
        <f>IF(J303="","",'上級(五段～)'!B8)</f>
        <v/>
      </c>
      <c r="D303" s="1" t="str">
        <f>IF(J303="","",'上級(五段～)'!C8)</f>
        <v/>
      </c>
      <c r="E303" s="1" t="str">
        <f>IF(J303="","",'上級(五段～)'!D8)</f>
        <v/>
      </c>
      <c r="F303" s="1" t="str">
        <f>IF(J303="","",'上級(五段～)'!E8)</f>
        <v/>
      </c>
      <c r="G303" s="1" t="str">
        <f>IF(J303="","",'上級(五段～)'!#REF!)</f>
        <v/>
      </c>
      <c r="H303" s="1" t="str">
        <f>IF(I303="不合格","",IF(J303="","",VLOOKUP(I303,計算!$U$3:$V$62,2,FALSE)))</f>
        <v/>
      </c>
      <c r="I303" s="49" t="str">
        <f>IF(J303="","",'上級(五段～)'!X8)</f>
        <v/>
      </c>
      <c r="J303" t="str">
        <f>'上級(五段～)'!B8&amp;'上級(五段～)'!C8</f>
        <v/>
      </c>
      <c r="K303" s="31" t="s">
        <v>31</v>
      </c>
    </row>
    <row r="304" spans="1:11" x14ac:dyDescent="0.2">
      <c r="A304">
        <v>303</v>
      </c>
      <c r="B304" s="1" t="str">
        <f>IF('上級(五段～)'!B9="","",'上級(五段～)'!B9)</f>
        <v/>
      </c>
      <c r="C304" s="1" t="str">
        <f>IF(J304="","",'上級(五段～)'!B9)</f>
        <v/>
      </c>
      <c r="D304" s="1" t="str">
        <f>IF(J304="","",'上級(五段～)'!C9)</f>
        <v/>
      </c>
      <c r="E304" s="1" t="str">
        <f>IF(J304="","",'上級(五段～)'!D9)</f>
        <v/>
      </c>
      <c r="F304" s="1" t="str">
        <f>IF(J304="","",'上級(五段～)'!E9)</f>
        <v/>
      </c>
      <c r="G304" s="1" t="str">
        <f>IF(J304="","",'上級(五段～)'!#REF!)</f>
        <v/>
      </c>
      <c r="H304" s="1" t="str">
        <f>IF(I304="不合格","",IF(J304="","",VLOOKUP(I304,計算!$U$3:$V$62,2,FALSE)))</f>
        <v/>
      </c>
      <c r="I304" s="49" t="str">
        <f>IF(J304="","",'上級(五段～)'!X9)</f>
        <v/>
      </c>
      <c r="J304" t="str">
        <f>'上級(五段～)'!B9&amp;'上級(五段～)'!C9</f>
        <v/>
      </c>
      <c r="K304" s="31" t="s">
        <v>31</v>
      </c>
    </row>
    <row r="305" spans="1:11" x14ac:dyDescent="0.2">
      <c r="A305">
        <v>304</v>
      </c>
      <c r="B305" s="1" t="str">
        <f>IF('上級(五段～)'!B10="","",'上級(五段～)'!B10)</f>
        <v/>
      </c>
      <c r="C305" s="1" t="str">
        <f>IF(J305="","",'上級(五段～)'!B10)</f>
        <v/>
      </c>
      <c r="D305" s="1" t="str">
        <f>IF(J305="","",'上級(五段～)'!C10)</f>
        <v/>
      </c>
      <c r="E305" s="1" t="str">
        <f>IF(J305="","",'上級(五段～)'!D10)</f>
        <v/>
      </c>
      <c r="F305" s="1" t="str">
        <f>IF(J305="","",'上級(五段～)'!E10)</f>
        <v/>
      </c>
      <c r="G305" s="1" t="str">
        <f>IF(J305="","",'上級(五段～)'!#REF!)</f>
        <v/>
      </c>
      <c r="H305" s="1" t="str">
        <f>IF(I305="不合格","",IF(J305="","",VLOOKUP(I305,計算!$U$3:$V$62,2,FALSE)))</f>
        <v/>
      </c>
      <c r="I305" s="49" t="str">
        <f>IF(J305="","",'上級(五段～)'!X10)</f>
        <v/>
      </c>
      <c r="J305" t="str">
        <f>'上級(五段～)'!B10&amp;'上級(五段～)'!C10</f>
        <v/>
      </c>
      <c r="K305" s="31" t="s">
        <v>31</v>
      </c>
    </row>
    <row r="306" spans="1:11" x14ac:dyDescent="0.2">
      <c r="A306">
        <v>305</v>
      </c>
      <c r="B306" s="1" t="str">
        <f>IF('上級(五段～)'!B11="","",'上級(五段～)'!B11)</f>
        <v/>
      </c>
      <c r="C306" s="1" t="str">
        <f>IF(J306="","",'上級(五段～)'!B11)</f>
        <v/>
      </c>
      <c r="D306" s="1" t="str">
        <f>IF(J306="","",'上級(五段～)'!C11)</f>
        <v/>
      </c>
      <c r="E306" s="1" t="str">
        <f>IF(J306="","",'上級(五段～)'!D11)</f>
        <v/>
      </c>
      <c r="F306" s="1" t="str">
        <f>IF(J306="","",'上級(五段～)'!E11)</f>
        <v/>
      </c>
      <c r="G306" s="1" t="str">
        <f>IF(J306="","",'上級(五段～)'!#REF!)</f>
        <v/>
      </c>
      <c r="H306" s="1" t="str">
        <f>IF(I306="不合格","",IF(J306="","",VLOOKUP(I306,計算!$U$3:$V$62,2,FALSE)))</f>
        <v/>
      </c>
      <c r="I306" s="49" t="str">
        <f>IF(J306="","",'上級(五段～)'!X11)</f>
        <v/>
      </c>
      <c r="J306" t="str">
        <f>'上級(五段～)'!B11&amp;'上級(五段～)'!C11</f>
        <v/>
      </c>
      <c r="K306" s="31" t="s">
        <v>31</v>
      </c>
    </row>
    <row r="307" spans="1:11" x14ac:dyDescent="0.2">
      <c r="A307">
        <v>306</v>
      </c>
      <c r="B307" s="1" t="str">
        <f>IF('上級(五段～)'!B12="","",'上級(五段～)'!B12)</f>
        <v/>
      </c>
      <c r="C307" s="1" t="str">
        <f>IF(J307="","",'上級(五段～)'!B12)</f>
        <v/>
      </c>
      <c r="D307" s="1" t="str">
        <f>IF(J307="","",'上級(五段～)'!C12)</f>
        <v/>
      </c>
      <c r="E307" s="1" t="str">
        <f>IF(J307="","",'上級(五段～)'!D12)</f>
        <v/>
      </c>
      <c r="F307" s="1" t="str">
        <f>IF(J307="","",'上級(五段～)'!E12)</f>
        <v/>
      </c>
      <c r="G307" s="1" t="str">
        <f>IF(J307="","",'上級(五段～)'!#REF!)</f>
        <v/>
      </c>
      <c r="H307" s="1" t="str">
        <f>IF(I307="不合格","",IF(J307="","",VLOOKUP(I307,計算!$U$3:$V$62,2,FALSE)))</f>
        <v/>
      </c>
      <c r="I307" s="49" t="str">
        <f>IF(J307="","",'上級(五段～)'!X12)</f>
        <v/>
      </c>
      <c r="J307" t="str">
        <f>'上級(五段～)'!B12&amp;'上級(五段～)'!C12</f>
        <v/>
      </c>
      <c r="K307" s="31" t="s">
        <v>31</v>
      </c>
    </row>
    <row r="308" spans="1:11" x14ac:dyDescent="0.2">
      <c r="A308">
        <v>307</v>
      </c>
      <c r="B308" s="1" t="str">
        <f>IF('上級(五段～)'!B13="","",'上級(五段～)'!B13)</f>
        <v/>
      </c>
      <c r="C308" s="1" t="str">
        <f>IF(J308="","",'上級(五段～)'!B13)</f>
        <v/>
      </c>
      <c r="D308" s="1" t="str">
        <f>IF(J308="","",'上級(五段～)'!C13)</f>
        <v/>
      </c>
      <c r="E308" s="1" t="str">
        <f>IF(J308="","",'上級(五段～)'!D13)</f>
        <v/>
      </c>
      <c r="F308" s="1" t="str">
        <f>IF(J308="","",'上級(五段～)'!E13)</f>
        <v/>
      </c>
      <c r="G308" s="1" t="str">
        <f>IF(J308="","",'上級(五段～)'!#REF!)</f>
        <v/>
      </c>
      <c r="H308" s="1" t="str">
        <f>IF(I308="不合格","",IF(J308="","",VLOOKUP(I308,計算!$U$3:$V$62,2,FALSE)))</f>
        <v/>
      </c>
      <c r="I308" s="49" t="str">
        <f>IF(J308="","",'上級(五段～)'!X13)</f>
        <v/>
      </c>
      <c r="J308" t="str">
        <f>'上級(五段～)'!B13&amp;'上級(五段～)'!C13</f>
        <v/>
      </c>
      <c r="K308" s="31" t="s">
        <v>31</v>
      </c>
    </row>
    <row r="309" spans="1:11" x14ac:dyDescent="0.2">
      <c r="A309">
        <v>308</v>
      </c>
      <c r="B309" s="1" t="str">
        <f>IF('上級(五段～)'!B14="","",'上級(五段～)'!B14)</f>
        <v/>
      </c>
      <c r="C309" s="1" t="str">
        <f>IF(J309="","",'上級(五段～)'!B14)</f>
        <v/>
      </c>
      <c r="D309" s="1" t="str">
        <f>IF(J309="","",'上級(五段～)'!C14)</f>
        <v/>
      </c>
      <c r="E309" s="1" t="str">
        <f>IF(J309="","",'上級(五段～)'!D14)</f>
        <v/>
      </c>
      <c r="F309" s="1" t="str">
        <f>IF(J309="","",'上級(五段～)'!E14)</f>
        <v/>
      </c>
      <c r="G309" s="1" t="str">
        <f>IF(J309="","",'上級(五段～)'!#REF!)</f>
        <v/>
      </c>
      <c r="H309" s="1" t="str">
        <f>IF(I309="不合格","",IF(J309="","",VLOOKUP(I309,計算!$U$3:$V$62,2,FALSE)))</f>
        <v/>
      </c>
      <c r="I309" s="49" t="str">
        <f>IF(J309="","",'上級(五段～)'!X14)</f>
        <v/>
      </c>
      <c r="J309" t="str">
        <f>'上級(五段～)'!B14&amp;'上級(五段～)'!C14</f>
        <v/>
      </c>
      <c r="K309" s="31" t="s">
        <v>31</v>
      </c>
    </row>
    <row r="310" spans="1:11" x14ac:dyDescent="0.2">
      <c r="A310">
        <v>309</v>
      </c>
      <c r="B310" s="1" t="str">
        <f>IF('上級(五段～)'!B15="","",'上級(五段～)'!B15)</f>
        <v/>
      </c>
      <c r="C310" s="1" t="str">
        <f>IF(J310="","",'上級(五段～)'!B15)</f>
        <v/>
      </c>
      <c r="D310" s="1" t="str">
        <f>IF(J310="","",'上級(五段～)'!C15)</f>
        <v/>
      </c>
      <c r="E310" s="1" t="str">
        <f>IF(J310="","",'上級(五段～)'!D15)</f>
        <v/>
      </c>
      <c r="F310" s="1" t="str">
        <f>IF(J310="","",'上級(五段～)'!E15)</f>
        <v/>
      </c>
      <c r="G310" s="1" t="str">
        <f>IF(J310="","",'上級(五段～)'!#REF!)</f>
        <v/>
      </c>
      <c r="H310" s="1" t="str">
        <f>IF(I310="不合格","",IF(J310="","",VLOOKUP(I310,計算!$U$3:$V$62,2,FALSE)))</f>
        <v/>
      </c>
      <c r="I310" s="49" t="str">
        <f>IF(J310="","",'上級(五段～)'!X15)</f>
        <v/>
      </c>
      <c r="J310" t="str">
        <f>'上級(五段～)'!B15&amp;'上級(五段～)'!C15</f>
        <v/>
      </c>
      <c r="K310" s="31" t="s">
        <v>31</v>
      </c>
    </row>
    <row r="311" spans="1:11" x14ac:dyDescent="0.2">
      <c r="A311">
        <v>310</v>
      </c>
      <c r="B311" s="1" t="str">
        <f>IF('上級(五段～)'!B16="","",'上級(五段～)'!B16)</f>
        <v/>
      </c>
      <c r="C311" s="1" t="str">
        <f>IF(J311="","",'上級(五段～)'!B16)</f>
        <v/>
      </c>
      <c r="D311" s="1" t="str">
        <f>IF(J311="","",'上級(五段～)'!C16)</f>
        <v/>
      </c>
      <c r="E311" s="1" t="str">
        <f>IF(J311="","",'上級(五段～)'!D16)</f>
        <v/>
      </c>
      <c r="F311" s="1" t="str">
        <f>IF(J311="","",'上級(五段～)'!E16)</f>
        <v/>
      </c>
      <c r="G311" s="1" t="str">
        <f>IF(J311="","",'上級(五段～)'!#REF!)</f>
        <v/>
      </c>
      <c r="H311" s="1" t="str">
        <f>IF(I311="不合格","",IF(J311="","",VLOOKUP(I311,計算!$U$3:$V$62,2,FALSE)))</f>
        <v/>
      </c>
      <c r="I311" s="49" t="str">
        <f>IF(J311="","",'上級(五段～)'!X16)</f>
        <v/>
      </c>
      <c r="J311" t="str">
        <f>'上級(五段～)'!B16&amp;'上級(五段～)'!C16</f>
        <v/>
      </c>
      <c r="K311" s="31" t="s">
        <v>31</v>
      </c>
    </row>
    <row r="312" spans="1:11" x14ac:dyDescent="0.2">
      <c r="A312">
        <v>311</v>
      </c>
      <c r="B312" s="1" t="str">
        <f>IF('上級(五段～)'!B17="","",'上級(五段～)'!B17)</f>
        <v/>
      </c>
      <c r="C312" s="1" t="str">
        <f>IF(J312="","",'上級(五段～)'!B17)</f>
        <v/>
      </c>
      <c r="D312" s="1" t="str">
        <f>IF(J312="","",'上級(五段～)'!C17)</f>
        <v/>
      </c>
      <c r="E312" s="1" t="str">
        <f>IF(J312="","",'上級(五段～)'!D17)</f>
        <v/>
      </c>
      <c r="F312" s="1" t="str">
        <f>IF(J312="","",'上級(五段～)'!E17)</f>
        <v/>
      </c>
      <c r="G312" s="1" t="str">
        <f>IF(J312="","",'上級(五段～)'!#REF!)</f>
        <v/>
      </c>
      <c r="H312" s="1" t="str">
        <f>IF(I312="不合格","",IF(J312="","",VLOOKUP(I312,計算!$U$3:$V$62,2,FALSE)))</f>
        <v/>
      </c>
      <c r="I312" s="49" t="str">
        <f>IF(J312="","",'上級(五段～)'!X17)</f>
        <v/>
      </c>
      <c r="J312" t="str">
        <f>'上級(五段～)'!B17&amp;'上級(五段～)'!C17</f>
        <v/>
      </c>
      <c r="K312" s="31" t="s">
        <v>31</v>
      </c>
    </row>
    <row r="313" spans="1:11" x14ac:dyDescent="0.2">
      <c r="A313">
        <v>312</v>
      </c>
      <c r="B313" s="1" t="str">
        <f>IF('上級(五段～)'!B18="","",'上級(五段～)'!B18)</f>
        <v/>
      </c>
      <c r="C313" s="1" t="str">
        <f>IF(J313="","",'上級(五段～)'!B18)</f>
        <v/>
      </c>
      <c r="D313" s="1" t="str">
        <f>IF(J313="","",'上級(五段～)'!C18)</f>
        <v/>
      </c>
      <c r="E313" s="1" t="str">
        <f>IF(J313="","",'上級(五段～)'!D18)</f>
        <v/>
      </c>
      <c r="F313" s="1" t="str">
        <f>IF(J313="","",'上級(五段～)'!E18)</f>
        <v/>
      </c>
      <c r="G313" s="1" t="str">
        <f>IF(J313="","",'上級(五段～)'!#REF!)</f>
        <v/>
      </c>
      <c r="H313" s="1" t="str">
        <f>IF(I313="不合格","",IF(J313="","",VLOOKUP(I313,計算!$U$3:$V$62,2,FALSE)))</f>
        <v/>
      </c>
      <c r="I313" s="49" t="str">
        <f>IF(J313="","",'上級(五段～)'!X18)</f>
        <v/>
      </c>
      <c r="J313" t="str">
        <f>'上級(五段～)'!B18&amp;'上級(五段～)'!C18</f>
        <v/>
      </c>
      <c r="K313" s="31" t="s">
        <v>31</v>
      </c>
    </row>
    <row r="314" spans="1:11" x14ac:dyDescent="0.2">
      <c r="A314">
        <v>313</v>
      </c>
      <c r="B314" s="1" t="str">
        <f>IF('上級(五段～)'!B19="","",'上級(五段～)'!B19)</f>
        <v/>
      </c>
      <c r="C314" s="1" t="str">
        <f>IF(J314="","",'上級(五段～)'!B19)</f>
        <v/>
      </c>
      <c r="D314" s="1" t="str">
        <f>IF(J314="","",'上級(五段～)'!C19)</f>
        <v/>
      </c>
      <c r="E314" s="1" t="str">
        <f>IF(J314="","",'上級(五段～)'!D19)</f>
        <v/>
      </c>
      <c r="F314" s="1" t="str">
        <f>IF(J314="","",'上級(五段～)'!E19)</f>
        <v/>
      </c>
      <c r="G314" s="1" t="str">
        <f>IF(J314="","",'上級(五段～)'!#REF!)</f>
        <v/>
      </c>
      <c r="H314" s="1" t="str">
        <f>IF(I314="不合格","",IF(J314="","",VLOOKUP(I314,計算!$U$3:$V$62,2,FALSE)))</f>
        <v/>
      </c>
      <c r="I314" s="49" t="str">
        <f>IF(J314="","",'上級(五段～)'!X19)</f>
        <v/>
      </c>
      <c r="J314" t="str">
        <f>'上級(五段～)'!B19&amp;'上級(五段～)'!C19</f>
        <v/>
      </c>
      <c r="K314" s="31" t="s">
        <v>31</v>
      </c>
    </row>
    <row r="315" spans="1:11" x14ac:dyDescent="0.2">
      <c r="A315">
        <v>314</v>
      </c>
      <c r="B315" s="1" t="str">
        <f>IF('上級(五段～)'!B20="","",'上級(五段～)'!B20)</f>
        <v/>
      </c>
      <c r="C315" s="1" t="str">
        <f>IF(J315="","",'上級(五段～)'!B20)</f>
        <v/>
      </c>
      <c r="D315" s="1" t="str">
        <f>IF(J315="","",'上級(五段～)'!C20)</f>
        <v/>
      </c>
      <c r="E315" s="1" t="str">
        <f>IF(J315="","",'上級(五段～)'!D20)</f>
        <v/>
      </c>
      <c r="F315" s="1" t="str">
        <f>IF(J315="","",'上級(五段～)'!E20)</f>
        <v/>
      </c>
      <c r="G315" s="1" t="str">
        <f>IF(J315="","",'上級(五段～)'!#REF!)</f>
        <v/>
      </c>
      <c r="H315" s="1" t="str">
        <f>IF(I315="不合格","",IF(J315="","",VLOOKUP(I315,計算!$U$3:$V$62,2,FALSE)))</f>
        <v/>
      </c>
      <c r="I315" s="49" t="str">
        <f>IF(J315="","",'上級(五段～)'!X20)</f>
        <v/>
      </c>
      <c r="J315" t="str">
        <f>'上級(五段～)'!B20&amp;'上級(五段～)'!C20</f>
        <v/>
      </c>
      <c r="K315" s="31" t="s">
        <v>31</v>
      </c>
    </row>
    <row r="316" spans="1:11" x14ac:dyDescent="0.2">
      <c r="A316">
        <v>315</v>
      </c>
      <c r="B316" s="1" t="str">
        <f>IF('上級(五段～)'!B21="","",'上級(五段～)'!B21)</f>
        <v/>
      </c>
      <c r="C316" s="1" t="str">
        <f>IF(J316="","",'上級(五段～)'!B21)</f>
        <v/>
      </c>
      <c r="D316" s="1" t="str">
        <f>IF(J316="","",'上級(五段～)'!C21)</f>
        <v/>
      </c>
      <c r="E316" s="1" t="str">
        <f>IF(J316="","",'上級(五段～)'!D21)</f>
        <v/>
      </c>
      <c r="F316" s="1" t="str">
        <f>IF(J316="","",'上級(五段～)'!E21)</f>
        <v/>
      </c>
      <c r="G316" s="1" t="str">
        <f>IF(J316="","",'上級(五段～)'!#REF!)</f>
        <v/>
      </c>
      <c r="H316" s="1" t="str">
        <f>IF(I316="不合格","",IF(J316="","",VLOOKUP(I316,計算!$U$3:$V$62,2,FALSE)))</f>
        <v/>
      </c>
      <c r="I316" s="49" t="str">
        <f>IF(J316="","",'上級(五段～)'!X21)</f>
        <v/>
      </c>
      <c r="J316" t="str">
        <f>'上級(五段～)'!B21&amp;'上級(五段～)'!C21</f>
        <v/>
      </c>
      <c r="K316" s="31" t="s">
        <v>31</v>
      </c>
    </row>
    <row r="317" spans="1:11" x14ac:dyDescent="0.2">
      <c r="A317">
        <v>316</v>
      </c>
      <c r="B317" s="1" t="str">
        <f>IF('上級(五段～)'!B22="","",'上級(五段～)'!B22)</f>
        <v/>
      </c>
      <c r="C317" s="1" t="str">
        <f>IF(J317="","",'上級(五段～)'!B22)</f>
        <v/>
      </c>
      <c r="D317" s="1" t="str">
        <f>IF(J317="","",'上級(五段～)'!C22)</f>
        <v/>
      </c>
      <c r="E317" s="1" t="str">
        <f>IF(J317="","",'上級(五段～)'!D22)</f>
        <v/>
      </c>
      <c r="F317" s="1" t="str">
        <f>IF(J317="","",'上級(五段～)'!E22)</f>
        <v/>
      </c>
      <c r="G317" s="1" t="str">
        <f>IF(J317="","",'上級(五段～)'!#REF!)</f>
        <v/>
      </c>
      <c r="H317" s="1" t="str">
        <f>IF(I317="不合格","",IF(J317="","",VLOOKUP(I317,計算!$U$3:$V$62,2,FALSE)))</f>
        <v/>
      </c>
      <c r="I317" s="49" t="str">
        <f>IF(J317="","",'上級(五段～)'!X22)</f>
        <v/>
      </c>
      <c r="J317" t="str">
        <f>'上級(五段～)'!B22&amp;'上級(五段～)'!C22</f>
        <v/>
      </c>
      <c r="K317" s="31" t="s">
        <v>31</v>
      </c>
    </row>
    <row r="318" spans="1:11" x14ac:dyDescent="0.2">
      <c r="A318">
        <v>317</v>
      </c>
      <c r="B318" s="1" t="str">
        <f>IF('上級(五段～)'!B23="","",'上級(五段～)'!B23)</f>
        <v/>
      </c>
      <c r="C318" s="1" t="str">
        <f>IF(J318="","",'上級(五段～)'!B23)</f>
        <v/>
      </c>
      <c r="D318" s="1" t="str">
        <f>IF(J318="","",'上級(五段～)'!C23)</f>
        <v/>
      </c>
      <c r="E318" s="1" t="str">
        <f>IF(J318="","",'上級(五段～)'!D23)</f>
        <v/>
      </c>
      <c r="F318" s="1" t="str">
        <f>IF(J318="","",'上級(五段～)'!E23)</f>
        <v/>
      </c>
      <c r="G318" s="1" t="str">
        <f>IF(J318="","",'上級(五段～)'!#REF!)</f>
        <v/>
      </c>
      <c r="H318" s="1" t="str">
        <f>IF(I318="不合格","",IF(J318="","",VLOOKUP(I318,計算!$U$3:$V$62,2,FALSE)))</f>
        <v/>
      </c>
      <c r="I318" s="49" t="str">
        <f>IF(J318="","",'上級(五段～)'!X23)</f>
        <v/>
      </c>
      <c r="J318" t="str">
        <f>'上級(五段～)'!B23&amp;'上級(五段～)'!C23</f>
        <v/>
      </c>
      <c r="K318" s="31" t="s">
        <v>31</v>
      </c>
    </row>
    <row r="319" spans="1:11" x14ac:dyDescent="0.2">
      <c r="A319">
        <v>318</v>
      </c>
      <c r="B319" s="1" t="str">
        <f>IF('上級(五段～)'!B24="","",'上級(五段～)'!B24)</f>
        <v/>
      </c>
      <c r="C319" s="1" t="str">
        <f>IF(J319="","",'上級(五段～)'!B24)</f>
        <v/>
      </c>
      <c r="D319" s="1" t="str">
        <f>IF(J319="","",'上級(五段～)'!C24)</f>
        <v/>
      </c>
      <c r="E319" s="1" t="str">
        <f>IF(J319="","",'上級(五段～)'!D24)</f>
        <v/>
      </c>
      <c r="F319" s="1" t="str">
        <f>IF(J319="","",'上級(五段～)'!E24)</f>
        <v/>
      </c>
      <c r="G319" s="1" t="str">
        <f>IF(J319="","",'上級(五段～)'!#REF!)</f>
        <v/>
      </c>
      <c r="H319" s="1" t="str">
        <f>IF(I319="不合格","",IF(J319="","",VLOOKUP(I319,計算!$U$3:$V$62,2,FALSE)))</f>
        <v/>
      </c>
      <c r="I319" s="49" t="str">
        <f>IF(J319="","",'上級(五段～)'!X24)</f>
        <v/>
      </c>
      <c r="J319" t="str">
        <f>'上級(五段～)'!B24&amp;'上級(五段～)'!C24</f>
        <v/>
      </c>
      <c r="K319" s="31" t="s">
        <v>31</v>
      </c>
    </row>
    <row r="320" spans="1:11" x14ac:dyDescent="0.2">
      <c r="A320">
        <v>319</v>
      </c>
      <c r="B320" s="1" t="str">
        <f>IF('上級(五段～)'!B25="","",'上級(五段～)'!B25)</f>
        <v/>
      </c>
      <c r="C320" s="1" t="str">
        <f>IF(J320="","",'上級(五段～)'!B25)</f>
        <v/>
      </c>
      <c r="D320" s="1" t="str">
        <f>IF(J320="","",'上級(五段～)'!C25)</f>
        <v/>
      </c>
      <c r="E320" s="1" t="str">
        <f>IF(J320="","",'上級(五段～)'!D25)</f>
        <v/>
      </c>
      <c r="F320" s="1" t="str">
        <f>IF(J320="","",'上級(五段～)'!E25)</f>
        <v/>
      </c>
      <c r="G320" s="1" t="str">
        <f>IF(J320="","",'上級(五段～)'!#REF!)</f>
        <v/>
      </c>
      <c r="H320" s="1" t="str">
        <f>IF(I320="不合格","",IF(J320="","",VLOOKUP(I320,計算!$U$3:$V$62,2,FALSE)))</f>
        <v/>
      </c>
      <c r="I320" s="49" t="str">
        <f>IF(J320="","",'上級(五段～)'!X25)</f>
        <v/>
      </c>
      <c r="J320" t="str">
        <f>'上級(五段～)'!B25&amp;'上級(五段～)'!C25</f>
        <v/>
      </c>
      <c r="K320" s="31" t="s">
        <v>31</v>
      </c>
    </row>
    <row r="321" spans="1:11" x14ac:dyDescent="0.2">
      <c r="A321">
        <v>320</v>
      </c>
      <c r="B321" s="1" t="str">
        <f>IF('上級(五段～)'!B26="","",'上級(五段～)'!B26)</f>
        <v/>
      </c>
      <c r="C321" s="1" t="str">
        <f>IF(J321="","",'上級(五段～)'!B26)</f>
        <v/>
      </c>
      <c r="D321" s="1" t="str">
        <f>IF(J321="","",'上級(五段～)'!C26)</f>
        <v/>
      </c>
      <c r="E321" s="1" t="str">
        <f>IF(J321="","",'上級(五段～)'!D26)</f>
        <v/>
      </c>
      <c r="F321" s="1" t="str">
        <f>IF(J321="","",'上級(五段～)'!E26)</f>
        <v/>
      </c>
      <c r="G321" s="1" t="str">
        <f>IF(J321="","",'上級(五段～)'!#REF!)</f>
        <v/>
      </c>
      <c r="H321" s="1" t="str">
        <f>IF(I321="不合格","",IF(J321="","",VLOOKUP(I321,計算!$U$3:$V$62,2,FALSE)))</f>
        <v/>
      </c>
      <c r="I321" s="49" t="str">
        <f>IF(J321="","",'上級(五段～)'!X26)</f>
        <v/>
      </c>
      <c r="J321" t="str">
        <f>'上級(五段～)'!B26&amp;'上級(五段～)'!C26</f>
        <v/>
      </c>
      <c r="K321" s="31" t="s">
        <v>31</v>
      </c>
    </row>
    <row r="322" spans="1:11" x14ac:dyDescent="0.2">
      <c r="A322">
        <v>321</v>
      </c>
      <c r="B322" s="1" t="str">
        <f>IF('上級(五段～)'!B27="","",'上級(五段～)'!B27)</f>
        <v/>
      </c>
      <c r="C322" s="1" t="str">
        <f>IF(J322="","",'上級(五段～)'!B27)</f>
        <v/>
      </c>
      <c r="D322" s="1" t="str">
        <f>IF(J322="","",'上級(五段～)'!C27)</f>
        <v/>
      </c>
      <c r="E322" s="1" t="str">
        <f>IF(J322="","",'上級(五段～)'!D27)</f>
        <v/>
      </c>
      <c r="F322" s="1" t="str">
        <f>IF(J322="","",'上級(五段～)'!E27)</f>
        <v/>
      </c>
      <c r="G322" s="1" t="str">
        <f>IF(J322="","",'上級(五段～)'!#REF!)</f>
        <v/>
      </c>
      <c r="H322" s="1" t="str">
        <f>IF(I322="不合格","",IF(J322="","",VLOOKUP(I322,計算!$U$3:$V$62,2,FALSE)))</f>
        <v/>
      </c>
      <c r="I322" s="49" t="str">
        <f>IF(J322="","",'上級(五段～)'!X27)</f>
        <v/>
      </c>
      <c r="J322" t="str">
        <f>'上級(五段～)'!B27&amp;'上級(五段～)'!C27</f>
        <v/>
      </c>
      <c r="K322" s="31" t="s">
        <v>31</v>
      </c>
    </row>
    <row r="323" spans="1:11" x14ac:dyDescent="0.2">
      <c r="A323">
        <v>322</v>
      </c>
      <c r="B323" s="1" t="str">
        <f>IF('上級(五段～)'!B28="","",'上級(五段～)'!B28)</f>
        <v/>
      </c>
      <c r="C323" s="1" t="str">
        <f>IF(J323="","",'上級(五段～)'!B28)</f>
        <v/>
      </c>
      <c r="D323" s="1" t="str">
        <f>IF(J323="","",'上級(五段～)'!C28)</f>
        <v/>
      </c>
      <c r="E323" s="1" t="str">
        <f>IF(J323="","",'上級(五段～)'!D28)</f>
        <v/>
      </c>
      <c r="F323" s="1" t="str">
        <f>IF(J323="","",'上級(五段～)'!E28)</f>
        <v/>
      </c>
      <c r="G323" s="1" t="str">
        <f>IF(J323="","",'上級(五段～)'!#REF!)</f>
        <v/>
      </c>
      <c r="H323" s="1" t="str">
        <f>IF(I323="不合格","",IF(J323="","",VLOOKUP(I323,計算!$U$3:$V$62,2,FALSE)))</f>
        <v/>
      </c>
      <c r="I323" s="49" t="str">
        <f>IF(J323="","",'上級(五段～)'!X28)</f>
        <v/>
      </c>
      <c r="J323" t="str">
        <f>'上級(五段～)'!B28&amp;'上級(五段～)'!C28</f>
        <v/>
      </c>
      <c r="K323" s="31" t="s">
        <v>31</v>
      </c>
    </row>
    <row r="324" spans="1:11" x14ac:dyDescent="0.2">
      <c r="A324">
        <v>323</v>
      </c>
      <c r="B324" s="1" t="str">
        <f>IF('上級(五段～)'!B29="","",'上級(五段～)'!B29)</f>
        <v/>
      </c>
      <c r="C324" s="1" t="str">
        <f>IF(J324="","",'上級(五段～)'!B29)</f>
        <v/>
      </c>
      <c r="D324" s="1" t="str">
        <f>IF(J324="","",'上級(五段～)'!C29)</f>
        <v/>
      </c>
      <c r="E324" s="1" t="str">
        <f>IF(J324="","",'上級(五段～)'!D29)</f>
        <v/>
      </c>
      <c r="F324" s="1" t="str">
        <f>IF(J324="","",'上級(五段～)'!E29)</f>
        <v/>
      </c>
      <c r="G324" s="1" t="str">
        <f>IF(J324="","",'上級(五段～)'!#REF!)</f>
        <v/>
      </c>
      <c r="H324" s="1" t="str">
        <f>IF(I324="不合格","",IF(J324="","",VLOOKUP(I324,計算!$U$3:$V$62,2,FALSE)))</f>
        <v/>
      </c>
      <c r="I324" s="49" t="str">
        <f>IF(J324="","",'上級(五段～)'!X29)</f>
        <v/>
      </c>
      <c r="J324" t="str">
        <f>'上級(五段～)'!B29&amp;'上級(五段～)'!C29</f>
        <v/>
      </c>
      <c r="K324" s="31" t="s">
        <v>31</v>
      </c>
    </row>
    <row r="325" spans="1:11" x14ac:dyDescent="0.2">
      <c r="A325">
        <v>324</v>
      </c>
      <c r="B325" s="1" t="str">
        <f>IF('上級(五段～)'!B30="","",'上級(五段～)'!B30)</f>
        <v/>
      </c>
      <c r="C325" s="1" t="str">
        <f>IF(J325="","",'上級(五段～)'!B30)</f>
        <v/>
      </c>
      <c r="D325" s="1" t="str">
        <f>IF(J325="","",'上級(五段～)'!C30)</f>
        <v/>
      </c>
      <c r="E325" s="1" t="str">
        <f>IF(J325="","",'上級(五段～)'!D30)</f>
        <v/>
      </c>
      <c r="F325" s="1" t="str">
        <f>IF(J325="","",'上級(五段～)'!E30)</f>
        <v/>
      </c>
      <c r="G325" s="1" t="str">
        <f>IF(J325="","",'上級(五段～)'!#REF!)</f>
        <v/>
      </c>
      <c r="H325" s="1" t="str">
        <f>IF(I325="不合格","",IF(J325="","",VLOOKUP(I325,計算!$U$3:$V$62,2,FALSE)))</f>
        <v/>
      </c>
      <c r="I325" s="49" t="str">
        <f>IF(J325="","",'上級(五段～)'!X30)</f>
        <v/>
      </c>
      <c r="J325" t="str">
        <f>'上級(五段～)'!B30&amp;'上級(五段～)'!C30</f>
        <v/>
      </c>
      <c r="K325" s="31" t="s">
        <v>31</v>
      </c>
    </row>
    <row r="326" spans="1:11" x14ac:dyDescent="0.2">
      <c r="A326">
        <v>325</v>
      </c>
      <c r="B326" s="1" t="str">
        <f>IF('上級(五段～)'!B31="","",'上級(五段～)'!B31)</f>
        <v/>
      </c>
      <c r="C326" s="1" t="str">
        <f>IF(J326="","",'上級(五段～)'!B31)</f>
        <v/>
      </c>
      <c r="D326" s="1" t="str">
        <f>IF(J326="","",'上級(五段～)'!C31)</f>
        <v/>
      </c>
      <c r="E326" s="1" t="str">
        <f>IF(J326="","",'上級(五段～)'!D31)</f>
        <v/>
      </c>
      <c r="F326" s="1" t="str">
        <f>IF(J326="","",'上級(五段～)'!E31)</f>
        <v/>
      </c>
      <c r="G326" s="1" t="str">
        <f>IF(J326="","",'上級(五段～)'!#REF!)</f>
        <v/>
      </c>
      <c r="H326" s="1" t="str">
        <f>IF(I326="不合格","",IF(J326="","",VLOOKUP(I326,計算!$U$3:$V$62,2,FALSE)))</f>
        <v/>
      </c>
      <c r="I326" s="49" t="str">
        <f>IF(J326="","",'上級(五段～)'!X31)</f>
        <v/>
      </c>
      <c r="J326" t="str">
        <f>'上級(五段～)'!B31&amp;'上級(五段～)'!C31</f>
        <v/>
      </c>
      <c r="K326" s="31" t="s">
        <v>31</v>
      </c>
    </row>
    <row r="327" spans="1:11" x14ac:dyDescent="0.2">
      <c r="A327">
        <v>326</v>
      </c>
      <c r="B327" s="1" t="str">
        <f>IF('上級(五段～)'!B32="","",'上級(五段～)'!B32)</f>
        <v/>
      </c>
      <c r="C327" s="1" t="str">
        <f>IF(J327="","",'上級(五段～)'!B32)</f>
        <v/>
      </c>
      <c r="D327" s="1" t="str">
        <f>IF(J327="","",'上級(五段～)'!C32)</f>
        <v/>
      </c>
      <c r="E327" s="1" t="str">
        <f>IF(J327="","",'上級(五段～)'!D32)</f>
        <v/>
      </c>
      <c r="F327" s="1" t="str">
        <f>IF(J327="","",'上級(五段～)'!E32)</f>
        <v/>
      </c>
      <c r="G327" s="1" t="str">
        <f>IF(J327="","",'上級(五段～)'!#REF!)</f>
        <v/>
      </c>
      <c r="H327" s="1" t="str">
        <f>IF(I327="不合格","",IF(J327="","",VLOOKUP(I327,計算!$U$3:$V$62,2,FALSE)))</f>
        <v/>
      </c>
      <c r="I327" s="49" t="str">
        <f>IF(J327="","",'上級(五段～)'!X32)</f>
        <v/>
      </c>
      <c r="J327" t="str">
        <f>'上級(五段～)'!B32&amp;'上級(五段～)'!C32</f>
        <v/>
      </c>
      <c r="K327" s="31" t="s">
        <v>31</v>
      </c>
    </row>
    <row r="328" spans="1:11" x14ac:dyDescent="0.2">
      <c r="A328">
        <v>327</v>
      </c>
      <c r="B328" s="1" t="str">
        <f>IF('上級(五段～)'!B33="","",'上級(五段～)'!B33)</f>
        <v/>
      </c>
      <c r="C328" s="1" t="str">
        <f>IF(J328="","",'上級(五段～)'!B33)</f>
        <v/>
      </c>
      <c r="D328" s="1" t="str">
        <f>IF(J328="","",'上級(五段～)'!C33)</f>
        <v/>
      </c>
      <c r="E328" s="1" t="str">
        <f>IF(J328="","",'上級(五段～)'!D33)</f>
        <v/>
      </c>
      <c r="F328" s="1" t="str">
        <f>IF(J328="","",'上級(五段～)'!E33)</f>
        <v/>
      </c>
      <c r="G328" s="1" t="str">
        <f>IF(J328="","",'上級(五段～)'!#REF!)</f>
        <v/>
      </c>
      <c r="H328" s="1" t="str">
        <f>IF(I328="不合格","",IF(J328="","",VLOOKUP(I328,計算!$U$3:$V$62,2,FALSE)))</f>
        <v/>
      </c>
      <c r="I328" s="49" t="str">
        <f>IF(J328="","",'上級(五段～)'!X33)</f>
        <v/>
      </c>
      <c r="J328" t="str">
        <f>'上級(五段～)'!B33&amp;'上級(五段～)'!C33</f>
        <v/>
      </c>
      <c r="K328" s="31" t="s">
        <v>31</v>
      </c>
    </row>
    <row r="329" spans="1:11" x14ac:dyDescent="0.2">
      <c r="A329">
        <v>328</v>
      </c>
      <c r="B329" s="1" t="str">
        <f>IF('上級(五段～)'!B34="","",'上級(五段～)'!B34)</f>
        <v/>
      </c>
      <c r="C329" s="1" t="str">
        <f>IF(J329="","",'上級(五段～)'!B34)</f>
        <v/>
      </c>
      <c r="D329" s="1" t="str">
        <f>IF(J329="","",'上級(五段～)'!C34)</f>
        <v/>
      </c>
      <c r="E329" s="1" t="str">
        <f>IF(J329="","",'上級(五段～)'!D34)</f>
        <v/>
      </c>
      <c r="F329" s="1" t="str">
        <f>IF(J329="","",'上級(五段～)'!E34)</f>
        <v/>
      </c>
      <c r="G329" s="1" t="str">
        <f>IF(J329="","",'上級(五段～)'!#REF!)</f>
        <v/>
      </c>
      <c r="H329" s="1" t="str">
        <f>IF(I329="不合格","",IF(J329="","",VLOOKUP(I329,計算!$U$3:$V$62,2,FALSE)))</f>
        <v/>
      </c>
      <c r="I329" s="49" t="str">
        <f>IF(J329="","",'上級(五段～)'!X34)</f>
        <v/>
      </c>
      <c r="J329" t="str">
        <f>'上級(五段～)'!B34&amp;'上級(五段～)'!C34</f>
        <v/>
      </c>
      <c r="K329" s="31" t="s">
        <v>31</v>
      </c>
    </row>
    <row r="330" spans="1:11" x14ac:dyDescent="0.2">
      <c r="A330">
        <v>329</v>
      </c>
      <c r="B330" s="1" t="str">
        <f>IF('上級(五段～)'!B35="","",'上級(五段～)'!B35)</f>
        <v/>
      </c>
      <c r="C330" s="1" t="str">
        <f>IF(J330="","",'上級(五段～)'!B35)</f>
        <v/>
      </c>
      <c r="D330" s="1" t="str">
        <f>IF(J330="","",'上級(五段～)'!C35)</f>
        <v/>
      </c>
      <c r="E330" s="1" t="str">
        <f>IF(J330="","",'上級(五段～)'!D35)</f>
        <v/>
      </c>
      <c r="F330" s="1" t="str">
        <f>IF(J330="","",'上級(五段～)'!E35)</f>
        <v/>
      </c>
      <c r="G330" s="1" t="str">
        <f>IF(J330="","",'上級(五段～)'!#REF!)</f>
        <v/>
      </c>
      <c r="H330" s="1" t="str">
        <f>IF(I330="不合格","",IF(J330="","",VLOOKUP(I330,計算!$U$3:$V$62,2,FALSE)))</f>
        <v/>
      </c>
      <c r="I330" s="49" t="str">
        <f>IF(J330="","",'上級(五段～)'!X35)</f>
        <v/>
      </c>
      <c r="J330" t="str">
        <f>'上級(五段～)'!B35&amp;'上級(五段～)'!C35</f>
        <v/>
      </c>
      <c r="K330" s="31" t="s">
        <v>31</v>
      </c>
    </row>
    <row r="331" spans="1:11" x14ac:dyDescent="0.2">
      <c r="A331">
        <v>330</v>
      </c>
      <c r="B331" s="1" t="str">
        <f>IF('上級(五段～)'!B36="","",'上級(五段～)'!B36)</f>
        <v/>
      </c>
      <c r="C331" s="1" t="str">
        <f>IF(J331="","",'上級(五段～)'!B36)</f>
        <v/>
      </c>
      <c r="D331" s="1" t="str">
        <f>IF(J331="","",'上級(五段～)'!C36)</f>
        <v/>
      </c>
      <c r="E331" s="1" t="str">
        <f>IF(J331="","",'上級(五段～)'!D36)</f>
        <v/>
      </c>
      <c r="F331" s="1" t="str">
        <f>IF(J331="","",'上級(五段～)'!E36)</f>
        <v/>
      </c>
      <c r="G331" s="1" t="str">
        <f>IF(J331="","",'上級(五段～)'!#REF!)</f>
        <v/>
      </c>
      <c r="H331" s="1" t="str">
        <f>IF(I331="不合格","",IF(J331="","",VLOOKUP(I331,計算!$U$3:$V$62,2,FALSE)))</f>
        <v/>
      </c>
      <c r="I331" s="49" t="str">
        <f>IF(J331="","",'上級(五段～)'!X36)</f>
        <v/>
      </c>
      <c r="J331" t="str">
        <f>'上級(五段～)'!B36&amp;'上級(五段～)'!C36</f>
        <v/>
      </c>
      <c r="K331" s="31" t="s">
        <v>31</v>
      </c>
    </row>
    <row r="332" spans="1:11" x14ac:dyDescent="0.2">
      <c r="A332">
        <v>331</v>
      </c>
      <c r="B332" s="1" t="str">
        <f>IF('上級(五段～)'!B37="","",'上級(五段～)'!B37)</f>
        <v/>
      </c>
      <c r="C332" s="1" t="str">
        <f>IF(J332="","",'上級(五段～)'!B37)</f>
        <v/>
      </c>
      <c r="D332" s="1" t="str">
        <f>IF(J332="","",'上級(五段～)'!C37)</f>
        <v/>
      </c>
      <c r="E332" s="1" t="str">
        <f>IF(J332="","",'上級(五段～)'!D37)</f>
        <v/>
      </c>
      <c r="F332" s="1" t="str">
        <f>IF(J332="","",'上級(五段～)'!E37)</f>
        <v/>
      </c>
      <c r="G332" s="1" t="str">
        <f>IF(J332="","",'上級(五段～)'!#REF!)</f>
        <v/>
      </c>
      <c r="H332" s="1" t="str">
        <f>IF(I332="不合格","",IF(J332="","",VLOOKUP(I332,計算!$U$3:$V$62,2,FALSE)))</f>
        <v/>
      </c>
      <c r="I332" s="49" t="str">
        <f>IF(J332="","",'上級(五段～)'!X37)</f>
        <v/>
      </c>
      <c r="J332" t="str">
        <f>'上級(五段～)'!B37&amp;'上級(五段～)'!C37</f>
        <v/>
      </c>
      <c r="K332" s="31" t="s">
        <v>31</v>
      </c>
    </row>
    <row r="333" spans="1:11" x14ac:dyDescent="0.2">
      <c r="A333">
        <v>332</v>
      </c>
      <c r="B333" s="1" t="str">
        <f>IF('上級(五段～)'!B38="","",'上級(五段～)'!B38)</f>
        <v/>
      </c>
      <c r="C333" s="1" t="str">
        <f>IF(J333="","",'上級(五段～)'!B38)</f>
        <v/>
      </c>
      <c r="D333" s="1" t="str">
        <f>IF(J333="","",'上級(五段～)'!C38)</f>
        <v/>
      </c>
      <c r="E333" s="1" t="str">
        <f>IF(J333="","",'上級(五段～)'!D38)</f>
        <v/>
      </c>
      <c r="F333" s="1" t="str">
        <f>IF(J333="","",'上級(五段～)'!E38)</f>
        <v/>
      </c>
      <c r="G333" s="1" t="str">
        <f>IF(J333="","",'上級(五段～)'!#REF!)</f>
        <v/>
      </c>
      <c r="H333" s="1" t="str">
        <f>IF(I333="不合格","",IF(J333="","",VLOOKUP(I333,計算!$U$3:$V$62,2,FALSE)))</f>
        <v/>
      </c>
      <c r="I333" s="49" t="str">
        <f>IF(J333="","",'上級(五段～)'!X38)</f>
        <v/>
      </c>
      <c r="J333" t="str">
        <f>'上級(五段～)'!B38&amp;'上級(五段～)'!C38</f>
        <v/>
      </c>
      <c r="K333" s="31" t="s">
        <v>31</v>
      </c>
    </row>
    <row r="334" spans="1:11" x14ac:dyDescent="0.2">
      <c r="A334">
        <v>333</v>
      </c>
      <c r="B334" s="1" t="str">
        <f>IF('上級(五段～)'!B39="","",'上級(五段～)'!B39)</f>
        <v/>
      </c>
      <c r="C334" s="1" t="str">
        <f>IF(J334="","",'上級(五段～)'!B39)</f>
        <v/>
      </c>
      <c r="D334" s="1" t="str">
        <f>IF(J334="","",'上級(五段～)'!C39)</f>
        <v/>
      </c>
      <c r="E334" s="1" t="str">
        <f>IF(J334="","",'上級(五段～)'!D39)</f>
        <v/>
      </c>
      <c r="F334" s="1" t="str">
        <f>IF(J334="","",'上級(五段～)'!E39)</f>
        <v/>
      </c>
      <c r="G334" s="1" t="str">
        <f>IF(J334="","",'上級(五段～)'!#REF!)</f>
        <v/>
      </c>
      <c r="H334" s="1" t="str">
        <f>IF(I334="不合格","",IF(J334="","",VLOOKUP(I334,計算!$U$3:$V$62,2,FALSE)))</f>
        <v/>
      </c>
      <c r="I334" s="49" t="str">
        <f>IF(J334="","",'上級(五段～)'!X39)</f>
        <v/>
      </c>
      <c r="J334" t="str">
        <f>'上級(五段～)'!B39&amp;'上級(五段～)'!C39</f>
        <v/>
      </c>
      <c r="K334" s="31" t="s">
        <v>31</v>
      </c>
    </row>
    <row r="335" spans="1:11" x14ac:dyDescent="0.2">
      <c r="A335">
        <v>334</v>
      </c>
      <c r="B335" s="1" t="str">
        <f>IF('上級(五段～)'!B40="","",'上級(五段～)'!B40)</f>
        <v/>
      </c>
      <c r="C335" s="1" t="str">
        <f>IF(J335="","",'上級(五段～)'!B40)</f>
        <v/>
      </c>
      <c r="D335" s="1" t="str">
        <f>IF(J335="","",'上級(五段～)'!C40)</f>
        <v/>
      </c>
      <c r="E335" s="1" t="str">
        <f>IF(J335="","",'上級(五段～)'!D40)</f>
        <v/>
      </c>
      <c r="F335" s="1" t="str">
        <f>IF(J335="","",'上級(五段～)'!E40)</f>
        <v/>
      </c>
      <c r="G335" s="1" t="str">
        <f>IF(J335="","",'上級(五段～)'!#REF!)</f>
        <v/>
      </c>
      <c r="H335" s="1" t="str">
        <f>IF(I335="不合格","",IF(J335="","",VLOOKUP(I335,計算!$U$3:$V$62,2,FALSE)))</f>
        <v/>
      </c>
      <c r="I335" s="49" t="str">
        <f>IF(J335="","",'上級(五段～)'!X40)</f>
        <v/>
      </c>
      <c r="J335" t="str">
        <f>'上級(五段～)'!B40&amp;'上級(五段～)'!C40</f>
        <v/>
      </c>
      <c r="K335" s="31" t="s">
        <v>31</v>
      </c>
    </row>
    <row r="336" spans="1:11" x14ac:dyDescent="0.2">
      <c r="A336">
        <v>335</v>
      </c>
      <c r="B336" s="1" t="str">
        <f>IF('上級(五段～)'!B41="","",'上級(五段～)'!B41)</f>
        <v/>
      </c>
      <c r="C336" s="1" t="str">
        <f>IF(J336="","",'上級(五段～)'!B41)</f>
        <v/>
      </c>
      <c r="D336" s="1" t="str">
        <f>IF(J336="","",'上級(五段～)'!C41)</f>
        <v/>
      </c>
      <c r="E336" s="1" t="str">
        <f>IF(J336="","",'上級(五段～)'!D41)</f>
        <v/>
      </c>
      <c r="F336" s="1" t="str">
        <f>IF(J336="","",'上級(五段～)'!E41)</f>
        <v/>
      </c>
      <c r="G336" s="1" t="str">
        <f>IF(J336="","",'上級(五段～)'!#REF!)</f>
        <v/>
      </c>
      <c r="H336" s="1" t="str">
        <f>IF(I336="不合格","",IF(J336="","",VLOOKUP(I336,計算!$U$3:$V$62,2,FALSE)))</f>
        <v/>
      </c>
      <c r="I336" s="49" t="str">
        <f>IF(J336="","",'上級(五段～)'!X41)</f>
        <v/>
      </c>
      <c r="J336" t="str">
        <f>'上級(五段～)'!B41&amp;'上級(五段～)'!C41</f>
        <v/>
      </c>
      <c r="K336" s="31" t="s">
        <v>31</v>
      </c>
    </row>
    <row r="337" spans="1:11" x14ac:dyDescent="0.2">
      <c r="A337">
        <v>336</v>
      </c>
      <c r="B337" s="1" t="str">
        <f>IF('上級(五段～)'!B42="","",'上級(五段～)'!B42)</f>
        <v/>
      </c>
      <c r="C337" s="1" t="str">
        <f>IF(J337="","",'上級(五段～)'!B42)</f>
        <v/>
      </c>
      <c r="D337" s="1" t="str">
        <f>IF(J337="","",'上級(五段～)'!C42)</f>
        <v/>
      </c>
      <c r="E337" s="1" t="str">
        <f>IF(J337="","",'上級(五段～)'!D42)</f>
        <v/>
      </c>
      <c r="F337" s="1" t="str">
        <f>IF(J337="","",'上級(五段～)'!E42)</f>
        <v/>
      </c>
      <c r="G337" s="1" t="str">
        <f>IF(J337="","",'上級(五段～)'!#REF!)</f>
        <v/>
      </c>
      <c r="H337" s="1" t="str">
        <f>IF(I337="不合格","",IF(J337="","",VLOOKUP(I337,計算!$U$3:$V$62,2,FALSE)))</f>
        <v/>
      </c>
      <c r="I337" s="49" t="str">
        <f>IF(J337="","",'上級(五段～)'!X42)</f>
        <v/>
      </c>
      <c r="J337" t="str">
        <f>'上級(五段～)'!B42&amp;'上級(五段～)'!C42</f>
        <v/>
      </c>
      <c r="K337" s="31" t="s">
        <v>31</v>
      </c>
    </row>
    <row r="338" spans="1:11" x14ac:dyDescent="0.2">
      <c r="A338">
        <v>337</v>
      </c>
      <c r="B338" s="1" t="str">
        <f>IF('上級(五段～)'!B43="","",'上級(五段～)'!B43)</f>
        <v/>
      </c>
      <c r="C338" s="1" t="str">
        <f>IF(J338="","",'上級(五段～)'!B43)</f>
        <v/>
      </c>
      <c r="D338" s="1" t="str">
        <f>IF(J338="","",'上級(五段～)'!C43)</f>
        <v/>
      </c>
      <c r="E338" s="1" t="str">
        <f>IF(J338="","",'上級(五段～)'!D43)</f>
        <v/>
      </c>
      <c r="F338" s="1" t="str">
        <f>IF(J338="","",'上級(五段～)'!E43)</f>
        <v/>
      </c>
      <c r="G338" s="1" t="str">
        <f>IF(J338="","",'上級(五段～)'!#REF!)</f>
        <v/>
      </c>
      <c r="H338" s="1" t="str">
        <f>IF(I338="不合格","",IF(J338="","",VLOOKUP(I338,計算!$U$3:$V$62,2,FALSE)))</f>
        <v/>
      </c>
      <c r="I338" s="49" t="str">
        <f>IF(J338="","",'上級(五段～)'!X43)</f>
        <v/>
      </c>
      <c r="J338" t="str">
        <f>'上級(五段～)'!B43&amp;'上級(五段～)'!C43</f>
        <v/>
      </c>
      <c r="K338" s="31" t="s">
        <v>31</v>
      </c>
    </row>
    <row r="339" spans="1:11" x14ac:dyDescent="0.2">
      <c r="A339">
        <v>338</v>
      </c>
      <c r="B339" s="1" t="str">
        <f>IF('上級(五段～)'!B44="","",'上級(五段～)'!B44)</f>
        <v/>
      </c>
      <c r="C339" s="1" t="str">
        <f>IF(J339="","",'上級(五段～)'!B44)</f>
        <v/>
      </c>
      <c r="D339" s="1" t="str">
        <f>IF(J339="","",'上級(五段～)'!C44)</f>
        <v/>
      </c>
      <c r="E339" s="1" t="str">
        <f>IF(J339="","",'上級(五段～)'!D44)</f>
        <v/>
      </c>
      <c r="F339" s="1" t="str">
        <f>IF(J339="","",'上級(五段～)'!E44)</f>
        <v/>
      </c>
      <c r="G339" s="1" t="str">
        <f>IF(J339="","",'上級(五段～)'!#REF!)</f>
        <v/>
      </c>
      <c r="H339" s="1" t="str">
        <f>IF(I339="不合格","",IF(J339="","",VLOOKUP(I339,計算!$U$3:$V$62,2,FALSE)))</f>
        <v/>
      </c>
      <c r="I339" s="49" t="str">
        <f>IF(J339="","",'上級(五段～)'!X44)</f>
        <v/>
      </c>
      <c r="J339" t="str">
        <f>'上級(五段～)'!B44&amp;'上級(五段～)'!C44</f>
        <v/>
      </c>
      <c r="K339" s="31" t="s">
        <v>31</v>
      </c>
    </row>
    <row r="340" spans="1:11" x14ac:dyDescent="0.2">
      <c r="A340">
        <v>339</v>
      </c>
      <c r="B340" s="1" t="str">
        <f>IF('上級(五段～)'!B45="","",'上級(五段～)'!B45)</f>
        <v/>
      </c>
      <c r="C340" s="1" t="str">
        <f>IF(J340="","",'上級(五段～)'!B45)</f>
        <v/>
      </c>
      <c r="D340" s="1" t="str">
        <f>IF(J340="","",'上級(五段～)'!C45)</f>
        <v/>
      </c>
      <c r="E340" s="1" t="str">
        <f>IF(J340="","",'上級(五段～)'!D45)</f>
        <v/>
      </c>
      <c r="F340" s="1" t="str">
        <f>IF(J340="","",'上級(五段～)'!E45)</f>
        <v/>
      </c>
      <c r="G340" s="1" t="str">
        <f>IF(J340="","",'上級(五段～)'!#REF!)</f>
        <v/>
      </c>
      <c r="H340" s="1" t="str">
        <f>IF(I340="不合格","",IF(J340="","",VLOOKUP(I340,計算!$U$3:$V$62,2,FALSE)))</f>
        <v/>
      </c>
      <c r="I340" s="49" t="str">
        <f>IF(J340="","",'上級(五段～)'!X45)</f>
        <v/>
      </c>
      <c r="J340" t="str">
        <f>'上級(五段～)'!B45&amp;'上級(五段～)'!C45</f>
        <v/>
      </c>
      <c r="K340" s="31" t="s">
        <v>31</v>
      </c>
    </row>
    <row r="341" spans="1:11" x14ac:dyDescent="0.2">
      <c r="A341">
        <v>340</v>
      </c>
      <c r="B341" s="1" t="str">
        <f>IF('上級(五段～)'!B46="","",'上級(五段～)'!B46)</f>
        <v/>
      </c>
      <c r="C341" s="1" t="str">
        <f>IF(J341="","",'上級(五段～)'!B46)</f>
        <v/>
      </c>
      <c r="D341" s="1" t="str">
        <f>IF(J341="","",'上級(五段～)'!C46)</f>
        <v/>
      </c>
      <c r="E341" s="1" t="str">
        <f>IF(J341="","",'上級(五段～)'!D46)</f>
        <v/>
      </c>
      <c r="F341" s="1" t="str">
        <f>IF(J341="","",'上級(五段～)'!E46)</f>
        <v/>
      </c>
      <c r="G341" s="1" t="str">
        <f>IF(J341="","",'上級(五段～)'!#REF!)</f>
        <v/>
      </c>
      <c r="H341" s="1" t="str">
        <f>IF(I341="不合格","",IF(J341="","",VLOOKUP(I341,計算!$U$3:$V$62,2,FALSE)))</f>
        <v/>
      </c>
      <c r="I341" s="49" t="str">
        <f>IF(J341="","",'上級(五段～)'!X46)</f>
        <v/>
      </c>
      <c r="J341" t="str">
        <f>'上級(五段～)'!B46&amp;'上級(五段～)'!C46</f>
        <v/>
      </c>
      <c r="K341" s="31" t="s">
        <v>31</v>
      </c>
    </row>
    <row r="342" spans="1:11" x14ac:dyDescent="0.2">
      <c r="A342">
        <v>341</v>
      </c>
      <c r="B342" s="1" t="str">
        <f>IF('上級(五段～)'!B47="","",'上級(五段～)'!B47)</f>
        <v/>
      </c>
      <c r="C342" s="1" t="str">
        <f>IF(J342="","",'上級(五段～)'!B47)</f>
        <v/>
      </c>
      <c r="D342" s="1" t="str">
        <f>IF(J342="","",'上級(五段～)'!C47)</f>
        <v/>
      </c>
      <c r="E342" s="1" t="str">
        <f>IF(J342="","",'上級(五段～)'!D47)</f>
        <v/>
      </c>
      <c r="F342" s="1" t="str">
        <f>IF(J342="","",'上級(五段～)'!E47)</f>
        <v/>
      </c>
      <c r="G342" s="1" t="str">
        <f>IF(J342="","",'上級(五段～)'!#REF!)</f>
        <v/>
      </c>
      <c r="H342" s="1" t="str">
        <f>IF(I342="不合格","",IF(J342="","",VLOOKUP(I342,計算!$U$3:$V$62,2,FALSE)))</f>
        <v/>
      </c>
      <c r="I342" s="49" t="str">
        <f>IF(J342="","",'上級(五段～)'!X47)</f>
        <v/>
      </c>
      <c r="J342" t="str">
        <f>'上級(五段～)'!B47&amp;'上級(五段～)'!C47</f>
        <v/>
      </c>
      <c r="K342" s="31" t="s">
        <v>31</v>
      </c>
    </row>
    <row r="343" spans="1:11" x14ac:dyDescent="0.2">
      <c r="A343">
        <v>342</v>
      </c>
      <c r="B343" s="1" t="str">
        <f>IF('上級(五段～)'!B48="","",'上級(五段～)'!B48)</f>
        <v/>
      </c>
      <c r="C343" s="1" t="str">
        <f>IF(J343="","",'上級(五段～)'!B48)</f>
        <v/>
      </c>
      <c r="D343" s="1" t="str">
        <f>IF(J343="","",'上級(五段～)'!C48)</f>
        <v/>
      </c>
      <c r="E343" s="1" t="str">
        <f>IF(J343="","",'上級(五段～)'!D48)</f>
        <v/>
      </c>
      <c r="F343" s="1" t="str">
        <f>IF(J343="","",'上級(五段～)'!E48)</f>
        <v/>
      </c>
      <c r="G343" s="1" t="str">
        <f>IF(J343="","",'上級(五段～)'!#REF!)</f>
        <v/>
      </c>
      <c r="H343" s="1" t="str">
        <f>IF(I343="不合格","",IF(J343="","",VLOOKUP(I343,計算!$U$3:$V$62,2,FALSE)))</f>
        <v/>
      </c>
      <c r="I343" s="49" t="str">
        <f>IF(J343="","",'上級(五段～)'!X48)</f>
        <v/>
      </c>
      <c r="J343" t="str">
        <f>'上級(五段～)'!B48&amp;'上級(五段～)'!C48</f>
        <v/>
      </c>
      <c r="K343" s="31" t="s">
        <v>31</v>
      </c>
    </row>
    <row r="344" spans="1:11" x14ac:dyDescent="0.2">
      <c r="A344">
        <v>343</v>
      </c>
      <c r="B344" s="1" t="str">
        <f>IF('上級(五段～)'!B49="","",'上級(五段～)'!B49)</f>
        <v/>
      </c>
      <c r="C344" s="1" t="str">
        <f>IF(J344="","",'上級(五段～)'!B49)</f>
        <v/>
      </c>
      <c r="D344" s="1" t="str">
        <f>IF(J344="","",'上級(五段～)'!C49)</f>
        <v/>
      </c>
      <c r="E344" s="1" t="str">
        <f>IF(J344="","",'上級(五段～)'!D49)</f>
        <v/>
      </c>
      <c r="F344" s="1" t="str">
        <f>IF(J344="","",'上級(五段～)'!E49)</f>
        <v/>
      </c>
      <c r="G344" s="1" t="str">
        <f>IF(J344="","",'上級(五段～)'!#REF!)</f>
        <v/>
      </c>
      <c r="H344" s="1" t="str">
        <f>IF(I344="不合格","",IF(J344="","",VLOOKUP(I344,計算!$U$3:$V$62,2,FALSE)))</f>
        <v/>
      </c>
      <c r="I344" s="49" t="str">
        <f>IF(J344="","",'上級(五段～)'!X49)</f>
        <v/>
      </c>
      <c r="J344" t="str">
        <f>'上級(五段～)'!B49&amp;'上級(五段～)'!C49</f>
        <v/>
      </c>
      <c r="K344" s="31" t="s">
        <v>31</v>
      </c>
    </row>
    <row r="345" spans="1:11" x14ac:dyDescent="0.2">
      <c r="A345">
        <v>344</v>
      </c>
      <c r="B345" s="1" t="str">
        <f>IF('上級(五段～)'!B50="","",'上級(五段～)'!B50)</f>
        <v/>
      </c>
      <c r="C345" s="1" t="str">
        <f>IF(J345="","",'上級(五段～)'!B50)</f>
        <v/>
      </c>
      <c r="D345" s="1" t="str">
        <f>IF(J345="","",'上級(五段～)'!C50)</f>
        <v/>
      </c>
      <c r="E345" s="1" t="str">
        <f>IF(J345="","",'上級(五段～)'!D50)</f>
        <v/>
      </c>
      <c r="F345" s="1" t="str">
        <f>IF(J345="","",'上級(五段～)'!E50)</f>
        <v/>
      </c>
      <c r="G345" s="1" t="str">
        <f>IF(J345="","",'上級(五段～)'!#REF!)</f>
        <v/>
      </c>
      <c r="H345" s="1" t="str">
        <f>IF(I345="不合格","",IF(J345="","",VLOOKUP(I345,計算!$U$3:$V$62,2,FALSE)))</f>
        <v/>
      </c>
      <c r="I345" s="49" t="str">
        <f>IF(J345="","",'上級(五段～)'!X50)</f>
        <v/>
      </c>
      <c r="J345" t="str">
        <f>'上級(五段～)'!B50&amp;'上級(五段～)'!C50</f>
        <v/>
      </c>
      <c r="K345" s="31" t="s">
        <v>31</v>
      </c>
    </row>
    <row r="346" spans="1:11" x14ac:dyDescent="0.2">
      <c r="A346">
        <v>345</v>
      </c>
      <c r="B346" s="1" t="str">
        <f>IF('上級(五段～)'!B51="","",'上級(五段～)'!B51)</f>
        <v/>
      </c>
      <c r="C346" s="1" t="str">
        <f>IF(J346="","",'上級(五段～)'!B51)</f>
        <v/>
      </c>
      <c r="D346" s="1" t="str">
        <f>IF(J346="","",'上級(五段～)'!C51)</f>
        <v/>
      </c>
      <c r="E346" s="1" t="str">
        <f>IF(J346="","",'上級(五段～)'!D51)</f>
        <v/>
      </c>
      <c r="F346" s="1" t="str">
        <f>IF(J346="","",'上級(五段～)'!E51)</f>
        <v/>
      </c>
      <c r="G346" s="1" t="str">
        <f>IF(J346="","",'上級(五段～)'!#REF!)</f>
        <v/>
      </c>
      <c r="H346" s="1" t="str">
        <f>IF(I346="不合格","",IF(J346="","",VLOOKUP(I346,計算!$U$3:$V$62,2,FALSE)))</f>
        <v/>
      </c>
      <c r="I346" s="49" t="str">
        <f>IF(J346="","",'上級(五段～)'!X51)</f>
        <v/>
      </c>
      <c r="J346" t="str">
        <f>'上級(五段～)'!B51&amp;'上級(五段～)'!C51</f>
        <v/>
      </c>
      <c r="K346" s="31" t="s">
        <v>31</v>
      </c>
    </row>
    <row r="347" spans="1:11" x14ac:dyDescent="0.2">
      <c r="A347">
        <v>346</v>
      </c>
      <c r="B347" s="1" t="str">
        <f>IF('上級(五段～)'!B52="","",'上級(五段～)'!B52)</f>
        <v/>
      </c>
      <c r="C347" s="1" t="str">
        <f>IF(J347="","",'上級(五段～)'!B52)</f>
        <v/>
      </c>
      <c r="D347" s="1" t="str">
        <f>IF(J347="","",'上級(五段～)'!C52)</f>
        <v/>
      </c>
      <c r="E347" s="1" t="str">
        <f>IF(J347="","",'上級(五段～)'!D52)</f>
        <v/>
      </c>
      <c r="F347" s="1" t="str">
        <f>IF(J347="","",'上級(五段～)'!E52)</f>
        <v/>
      </c>
      <c r="G347" s="1" t="str">
        <f>IF(J347="","",'上級(五段～)'!#REF!)</f>
        <v/>
      </c>
      <c r="H347" s="1" t="str">
        <f>IF(I347="不合格","",IF(J347="","",VLOOKUP(I347,計算!$U$3:$V$62,2,FALSE)))</f>
        <v/>
      </c>
      <c r="I347" s="49" t="str">
        <f>IF(J347="","",'上級(五段～)'!X52)</f>
        <v/>
      </c>
      <c r="J347" t="str">
        <f>'上級(五段～)'!B52&amp;'上級(五段～)'!C52</f>
        <v/>
      </c>
      <c r="K347" s="31" t="s">
        <v>31</v>
      </c>
    </row>
    <row r="348" spans="1:11" x14ac:dyDescent="0.2">
      <c r="A348">
        <v>347</v>
      </c>
      <c r="B348" s="1" t="str">
        <f>IF('上級(五段～)'!B53="","",'上級(五段～)'!B53)</f>
        <v/>
      </c>
      <c r="C348" s="1" t="str">
        <f>IF(J348="","",'上級(五段～)'!B53)</f>
        <v/>
      </c>
      <c r="D348" s="1" t="str">
        <f>IF(J348="","",'上級(五段～)'!C53)</f>
        <v/>
      </c>
      <c r="E348" s="1" t="str">
        <f>IF(J348="","",'上級(五段～)'!D53)</f>
        <v/>
      </c>
      <c r="F348" s="1" t="str">
        <f>IF(J348="","",'上級(五段～)'!E53)</f>
        <v/>
      </c>
      <c r="G348" s="1" t="str">
        <f>IF(J348="","",'上級(五段～)'!#REF!)</f>
        <v/>
      </c>
      <c r="H348" s="1" t="str">
        <f>IF(I348="不合格","",IF(J348="","",VLOOKUP(I348,計算!$U$3:$V$62,2,FALSE)))</f>
        <v/>
      </c>
      <c r="I348" s="49" t="str">
        <f>IF(J348="","",'上級(五段～)'!X53)</f>
        <v/>
      </c>
      <c r="J348" t="str">
        <f>'上級(五段～)'!B53&amp;'上級(五段～)'!C53</f>
        <v/>
      </c>
      <c r="K348" s="31" t="s">
        <v>31</v>
      </c>
    </row>
    <row r="349" spans="1:11" x14ac:dyDescent="0.2">
      <c r="A349">
        <v>348</v>
      </c>
      <c r="B349" s="1" t="str">
        <f>IF('上級(五段～)'!B54="","",'上級(五段～)'!B54)</f>
        <v/>
      </c>
      <c r="C349" s="1" t="str">
        <f>IF(J349="","",'上級(五段～)'!B54)</f>
        <v/>
      </c>
      <c r="D349" s="1" t="str">
        <f>IF(J349="","",'上級(五段～)'!C54)</f>
        <v/>
      </c>
      <c r="E349" s="1" t="str">
        <f>IF(J349="","",'上級(五段～)'!D54)</f>
        <v/>
      </c>
      <c r="F349" s="1" t="str">
        <f>IF(J349="","",'上級(五段～)'!E54)</f>
        <v/>
      </c>
      <c r="G349" s="1" t="str">
        <f>IF(J349="","",'上級(五段～)'!#REF!)</f>
        <v/>
      </c>
      <c r="H349" s="1" t="str">
        <f>IF(I349="不合格","",IF(J349="","",VLOOKUP(I349,計算!$U$3:$V$62,2,FALSE)))</f>
        <v/>
      </c>
      <c r="I349" s="49" t="str">
        <f>IF(J349="","",'上級(五段～)'!X54)</f>
        <v/>
      </c>
      <c r="J349" t="str">
        <f>'上級(五段～)'!B54&amp;'上級(五段～)'!C54</f>
        <v/>
      </c>
      <c r="K349" s="31" t="s">
        <v>31</v>
      </c>
    </row>
    <row r="350" spans="1:11" x14ac:dyDescent="0.2">
      <c r="A350">
        <v>349</v>
      </c>
      <c r="B350" s="1" t="str">
        <f>IF('上級(五段～)'!B55="","",'上級(五段～)'!B55)</f>
        <v/>
      </c>
      <c r="C350" s="1" t="str">
        <f>IF(J350="","",'上級(五段～)'!B55)</f>
        <v/>
      </c>
      <c r="D350" s="1" t="str">
        <f>IF(J350="","",'上級(五段～)'!C55)</f>
        <v/>
      </c>
      <c r="E350" s="1" t="str">
        <f>IF(J350="","",'上級(五段～)'!D55)</f>
        <v/>
      </c>
      <c r="F350" s="1" t="str">
        <f>IF(J350="","",'上級(五段～)'!E55)</f>
        <v/>
      </c>
      <c r="G350" s="1" t="str">
        <f>IF(J350="","",'上級(五段～)'!#REF!)</f>
        <v/>
      </c>
      <c r="H350" s="1" t="str">
        <f>IF(I350="不合格","",IF(J350="","",VLOOKUP(I350,計算!$U$3:$V$62,2,FALSE)))</f>
        <v/>
      </c>
      <c r="I350" s="49" t="str">
        <f>IF(J350="","",'上級(五段～)'!X55)</f>
        <v/>
      </c>
      <c r="J350" t="str">
        <f>'上級(五段～)'!B55&amp;'上級(五段～)'!C55</f>
        <v/>
      </c>
      <c r="K350" s="31" t="s">
        <v>31</v>
      </c>
    </row>
    <row r="351" spans="1:11" x14ac:dyDescent="0.2">
      <c r="A351">
        <v>350</v>
      </c>
      <c r="B351" s="1" t="str">
        <f>IF('上級(五段～)'!B56="","",'上級(五段～)'!B56)</f>
        <v/>
      </c>
      <c r="C351" s="1" t="str">
        <f>IF(J351="","",'上級(五段～)'!B56)</f>
        <v/>
      </c>
      <c r="D351" s="1" t="str">
        <f>IF(J351="","",'上級(五段～)'!C56)</f>
        <v/>
      </c>
      <c r="E351" s="1" t="str">
        <f>IF(J351="","",'上級(五段～)'!D56)</f>
        <v/>
      </c>
      <c r="F351" s="1" t="str">
        <f>IF(J351="","",'上級(五段～)'!E56)</f>
        <v/>
      </c>
      <c r="G351" s="1" t="str">
        <f>IF(J351="","",'上級(五段～)'!#REF!)</f>
        <v/>
      </c>
      <c r="H351" s="1" t="str">
        <f>IF(I351="不合格","",IF(J351="","",VLOOKUP(I351,計算!$U$3:$V$62,2,FALSE)))</f>
        <v/>
      </c>
      <c r="I351" s="49" t="str">
        <f>IF(J351="","",'上級(五段～)'!X56)</f>
        <v/>
      </c>
      <c r="J351" t="str">
        <f>'上級(五段～)'!B56&amp;'上級(五段～)'!C56</f>
        <v/>
      </c>
      <c r="K351" s="31" t="s">
        <v>31</v>
      </c>
    </row>
    <row r="352" spans="1:11" x14ac:dyDescent="0.2">
      <c r="A352">
        <v>351</v>
      </c>
      <c r="B352" s="1" t="str">
        <f>IF('上級(五段～)'!B57="","",'上級(五段～)'!B57)</f>
        <v/>
      </c>
      <c r="C352" s="1" t="str">
        <f>IF(J352="","",'上級(五段～)'!B57)</f>
        <v/>
      </c>
      <c r="D352" s="1" t="str">
        <f>IF(J352="","",'上級(五段～)'!C57)</f>
        <v/>
      </c>
      <c r="E352" s="1" t="str">
        <f>IF(J352="","",'上級(五段～)'!D57)</f>
        <v/>
      </c>
      <c r="F352" s="1" t="str">
        <f>IF(J352="","",'上級(五段～)'!E57)</f>
        <v/>
      </c>
      <c r="G352" s="1" t="str">
        <f>IF(J352="","",'上級(五段～)'!#REF!)</f>
        <v/>
      </c>
      <c r="H352" s="1" t="str">
        <f>IF(I352="不合格","",IF(J352="","",VLOOKUP(I352,計算!$U$3:$V$62,2,FALSE)))</f>
        <v/>
      </c>
      <c r="I352" s="49" t="str">
        <f>IF(J352="","",'上級(五段～)'!X57)</f>
        <v/>
      </c>
      <c r="J352" t="str">
        <f>'上級(五段～)'!B57&amp;'上級(五段～)'!C57</f>
        <v/>
      </c>
      <c r="K352" s="31" t="s">
        <v>31</v>
      </c>
    </row>
    <row r="353" spans="1:11" x14ac:dyDescent="0.2">
      <c r="A353">
        <v>352</v>
      </c>
      <c r="B353" s="1" t="str">
        <f>IF('上級(五段～)'!B58="","",'上級(五段～)'!B58)</f>
        <v/>
      </c>
      <c r="C353" s="1" t="str">
        <f>IF(J353="","",'上級(五段～)'!B58)</f>
        <v/>
      </c>
      <c r="D353" s="1" t="str">
        <f>IF(J353="","",'上級(五段～)'!C58)</f>
        <v/>
      </c>
      <c r="E353" s="1" t="str">
        <f>IF(J353="","",'上級(五段～)'!D58)</f>
        <v/>
      </c>
      <c r="F353" s="1" t="str">
        <f>IF(J353="","",'上級(五段～)'!E58)</f>
        <v/>
      </c>
      <c r="G353" s="1" t="str">
        <f>IF(J353="","",'上級(五段～)'!#REF!)</f>
        <v/>
      </c>
      <c r="H353" s="1" t="str">
        <f>IF(I353="不合格","",IF(J353="","",VLOOKUP(I353,計算!$U$3:$V$62,2,FALSE)))</f>
        <v/>
      </c>
      <c r="I353" s="49" t="str">
        <f>IF(J353="","",'上級(五段～)'!X58)</f>
        <v/>
      </c>
      <c r="J353" t="str">
        <f>'上級(五段～)'!B58&amp;'上級(五段～)'!C58</f>
        <v/>
      </c>
      <c r="K353" s="31" t="s">
        <v>31</v>
      </c>
    </row>
    <row r="354" spans="1:11" x14ac:dyDescent="0.2">
      <c r="A354">
        <v>353</v>
      </c>
      <c r="B354" s="1" t="str">
        <f>IF('上級(五段～)'!B59="","",'上級(五段～)'!B59)</f>
        <v/>
      </c>
      <c r="C354" s="1" t="str">
        <f>IF(J354="","",'上級(五段～)'!B59)</f>
        <v/>
      </c>
      <c r="D354" s="1" t="str">
        <f>IF(J354="","",'上級(五段～)'!C59)</f>
        <v/>
      </c>
      <c r="E354" s="1" t="str">
        <f>IF(J354="","",'上級(五段～)'!D59)</f>
        <v/>
      </c>
      <c r="F354" s="1" t="str">
        <f>IF(J354="","",'上級(五段～)'!E59)</f>
        <v/>
      </c>
      <c r="G354" s="1" t="str">
        <f>IF(J354="","",'上級(五段～)'!#REF!)</f>
        <v/>
      </c>
      <c r="H354" s="1" t="str">
        <f>IF(I354="不合格","",IF(J354="","",VLOOKUP(I354,計算!$U$3:$V$62,2,FALSE)))</f>
        <v/>
      </c>
      <c r="I354" s="49" t="str">
        <f>IF(J354="","",'上級(五段～)'!X59)</f>
        <v/>
      </c>
      <c r="J354" t="str">
        <f>'上級(五段～)'!B59&amp;'上級(五段～)'!C59</f>
        <v/>
      </c>
      <c r="K354" s="31" t="s">
        <v>31</v>
      </c>
    </row>
    <row r="355" spans="1:11" x14ac:dyDescent="0.2">
      <c r="A355">
        <v>354</v>
      </c>
      <c r="B355" s="1" t="str">
        <f>IF('上級(五段～)'!B60="","",'上級(五段～)'!B60)</f>
        <v/>
      </c>
      <c r="C355" s="1" t="str">
        <f>IF(J355="","",'上級(五段～)'!B60)</f>
        <v/>
      </c>
      <c r="D355" s="1" t="str">
        <f>IF(J355="","",'上級(五段～)'!C60)</f>
        <v/>
      </c>
      <c r="E355" s="1" t="str">
        <f>IF(J355="","",'上級(五段～)'!D60)</f>
        <v/>
      </c>
      <c r="F355" s="1" t="str">
        <f>IF(J355="","",'上級(五段～)'!E60)</f>
        <v/>
      </c>
      <c r="G355" s="1" t="str">
        <f>IF(J355="","",'上級(五段～)'!#REF!)</f>
        <v/>
      </c>
      <c r="H355" s="1" t="str">
        <f>IF(I355="不合格","",IF(J355="","",VLOOKUP(I355,計算!$U$3:$V$62,2,FALSE)))</f>
        <v/>
      </c>
      <c r="I355" s="49" t="str">
        <f>IF(J355="","",'上級(五段～)'!X60)</f>
        <v/>
      </c>
      <c r="J355" t="str">
        <f>'上級(五段～)'!B60&amp;'上級(五段～)'!C60</f>
        <v/>
      </c>
      <c r="K355" s="31" t="s">
        <v>31</v>
      </c>
    </row>
    <row r="356" spans="1:11" x14ac:dyDescent="0.2">
      <c r="A356">
        <v>355</v>
      </c>
      <c r="B356" s="1" t="str">
        <f>IF('上級(五段～)'!B61="","",'上級(五段～)'!B61)</f>
        <v/>
      </c>
      <c r="C356" s="1" t="str">
        <f>IF(J356="","",'上級(五段～)'!B61)</f>
        <v/>
      </c>
      <c r="D356" s="1" t="str">
        <f>IF(J356="","",'上級(五段～)'!C61)</f>
        <v/>
      </c>
      <c r="E356" s="1" t="str">
        <f>IF(J356="","",'上級(五段～)'!D61)</f>
        <v/>
      </c>
      <c r="F356" s="1" t="str">
        <f>IF(J356="","",'上級(五段～)'!E61)</f>
        <v/>
      </c>
      <c r="G356" s="1" t="str">
        <f>IF(J356="","",'上級(五段～)'!#REF!)</f>
        <v/>
      </c>
      <c r="H356" s="1" t="str">
        <f>IF(I356="不合格","",IF(J356="","",VLOOKUP(I356,計算!$U$3:$V$62,2,FALSE)))</f>
        <v/>
      </c>
      <c r="I356" s="49" t="str">
        <f>IF(J356="","",'上級(五段～)'!X61)</f>
        <v/>
      </c>
      <c r="J356" t="str">
        <f>'上級(五段～)'!B61&amp;'上級(五段～)'!C61</f>
        <v/>
      </c>
      <c r="K356" s="31" t="s">
        <v>31</v>
      </c>
    </row>
    <row r="357" spans="1:11" x14ac:dyDescent="0.2">
      <c r="A357">
        <v>356</v>
      </c>
      <c r="B357" s="1" t="str">
        <f>IF('上級(五段～)'!B62="","",'上級(五段～)'!B62)</f>
        <v/>
      </c>
      <c r="C357" s="1" t="str">
        <f>IF(J357="","",'上級(五段～)'!B62)</f>
        <v/>
      </c>
      <c r="D357" s="1" t="str">
        <f>IF(J357="","",'上級(五段～)'!C62)</f>
        <v/>
      </c>
      <c r="E357" s="1" t="str">
        <f>IF(J357="","",'上級(五段～)'!D62)</f>
        <v/>
      </c>
      <c r="F357" s="1" t="str">
        <f>IF(J357="","",'上級(五段～)'!E62)</f>
        <v/>
      </c>
      <c r="G357" s="1" t="str">
        <f>IF(J357="","",'上級(五段～)'!#REF!)</f>
        <v/>
      </c>
      <c r="H357" s="1" t="str">
        <f>IF(I357="不合格","",IF(J357="","",VLOOKUP(I357,計算!$U$3:$V$62,2,FALSE)))</f>
        <v/>
      </c>
      <c r="I357" s="49" t="str">
        <f>IF(J357="","",'上級(五段～)'!X62)</f>
        <v/>
      </c>
      <c r="J357" t="str">
        <f>'上級(五段～)'!B62&amp;'上級(五段～)'!C62</f>
        <v/>
      </c>
      <c r="K357" s="31" t="s">
        <v>31</v>
      </c>
    </row>
    <row r="358" spans="1:11" x14ac:dyDescent="0.2">
      <c r="A358">
        <v>357</v>
      </c>
      <c r="B358" s="1" t="str">
        <f>IF('上級(五段～)'!B63="","",'上級(五段～)'!B63)</f>
        <v/>
      </c>
      <c r="C358" s="1" t="str">
        <f>IF(J358="","",'上級(五段～)'!B63)</f>
        <v/>
      </c>
      <c r="D358" s="1" t="str">
        <f>IF(J358="","",'上級(五段～)'!C63)</f>
        <v/>
      </c>
      <c r="E358" s="1" t="str">
        <f>IF(J358="","",'上級(五段～)'!D63)</f>
        <v/>
      </c>
      <c r="F358" s="1" t="str">
        <f>IF(J358="","",'上級(五段～)'!E63)</f>
        <v/>
      </c>
      <c r="G358" s="1" t="str">
        <f>IF(J358="","",'上級(五段～)'!#REF!)</f>
        <v/>
      </c>
      <c r="H358" s="1" t="str">
        <f>IF(I358="不合格","",IF(J358="","",VLOOKUP(I358,計算!$U$3:$V$62,2,FALSE)))</f>
        <v/>
      </c>
      <c r="I358" s="49" t="str">
        <f>IF(J358="","",'上級(五段～)'!X63)</f>
        <v/>
      </c>
      <c r="J358" t="str">
        <f>'上級(五段～)'!B63&amp;'上級(五段～)'!C63</f>
        <v/>
      </c>
      <c r="K358" s="31" t="s">
        <v>31</v>
      </c>
    </row>
    <row r="359" spans="1:11" x14ac:dyDescent="0.2">
      <c r="A359">
        <v>358</v>
      </c>
      <c r="B359" s="1" t="str">
        <f>IF('上級(五段～)'!B64="","",'上級(五段～)'!B64)</f>
        <v/>
      </c>
      <c r="C359" s="1" t="str">
        <f>IF(J359="","",'上級(五段～)'!B64)</f>
        <v/>
      </c>
      <c r="D359" s="1" t="str">
        <f>IF(J359="","",'上級(五段～)'!C64)</f>
        <v/>
      </c>
      <c r="E359" s="1" t="str">
        <f>IF(J359="","",'上級(五段～)'!D64)</f>
        <v/>
      </c>
      <c r="F359" s="1" t="str">
        <f>IF(J359="","",'上級(五段～)'!E64)</f>
        <v/>
      </c>
      <c r="G359" s="1" t="str">
        <f>IF(J359="","",'上級(五段～)'!#REF!)</f>
        <v/>
      </c>
      <c r="H359" s="1" t="str">
        <f>IF(I359="不合格","",IF(J359="","",VLOOKUP(I359,計算!$U$3:$V$62,2,FALSE)))</f>
        <v/>
      </c>
      <c r="I359" s="49" t="str">
        <f>IF(J359="","",'上級(五段～)'!X64)</f>
        <v/>
      </c>
      <c r="J359" t="str">
        <f>'上級(五段～)'!B64&amp;'上級(五段～)'!C64</f>
        <v/>
      </c>
      <c r="K359" s="31" t="s">
        <v>31</v>
      </c>
    </row>
    <row r="360" spans="1:11" x14ac:dyDescent="0.2">
      <c r="A360">
        <v>359</v>
      </c>
      <c r="B360" s="1" t="str">
        <f>IF('上級(五段～)'!B65="","",'上級(五段～)'!B65)</f>
        <v/>
      </c>
      <c r="C360" s="1" t="str">
        <f>IF(J360="","",'上級(五段～)'!B65)</f>
        <v/>
      </c>
      <c r="D360" s="1" t="str">
        <f>IF(J360="","",'上級(五段～)'!C65)</f>
        <v/>
      </c>
      <c r="E360" s="1" t="str">
        <f>IF(J360="","",'上級(五段～)'!D65)</f>
        <v/>
      </c>
      <c r="F360" s="1" t="str">
        <f>IF(J360="","",'上級(五段～)'!E65)</f>
        <v/>
      </c>
      <c r="G360" s="1" t="str">
        <f>IF(J360="","",'上級(五段～)'!#REF!)</f>
        <v/>
      </c>
      <c r="H360" s="1" t="str">
        <f>IF(I360="不合格","",IF(J360="","",VLOOKUP(I360,計算!$U$3:$V$62,2,FALSE)))</f>
        <v/>
      </c>
      <c r="I360" s="49" t="str">
        <f>IF(J360="","",'上級(五段～)'!X65)</f>
        <v/>
      </c>
      <c r="J360" t="str">
        <f>'上級(五段～)'!B65&amp;'上級(五段～)'!C65</f>
        <v/>
      </c>
      <c r="K360" s="31" t="s">
        <v>31</v>
      </c>
    </row>
    <row r="361" spans="1:11" x14ac:dyDescent="0.2">
      <c r="A361">
        <v>360</v>
      </c>
      <c r="B361" s="1" t="str">
        <f>IF('上級(五段～)'!B66="","",'上級(五段～)'!B66)</f>
        <v/>
      </c>
      <c r="C361" s="1" t="str">
        <f>IF(J361="","",'上級(五段～)'!B66)</f>
        <v/>
      </c>
      <c r="D361" s="1" t="str">
        <f>IF(J361="","",'上級(五段～)'!C66)</f>
        <v/>
      </c>
      <c r="E361" s="1" t="str">
        <f>IF(J361="","",'上級(五段～)'!D66)</f>
        <v/>
      </c>
      <c r="F361" s="1" t="str">
        <f>IF(J361="","",'上級(五段～)'!E66)</f>
        <v/>
      </c>
      <c r="G361" s="1" t="str">
        <f>IF(J361="","",'上級(五段～)'!#REF!)</f>
        <v/>
      </c>
      <c r="H361" s="1" t="str">
        <f>IF(I361="不合格","",IF(J361="","",VLOOKUP(I361,計算!$U$3:$V$62,2,FALSE)))</f>
        <v/>
      </c>
      <c r="I361" s="49" t="str">
        <f>IF(J361="","",'上級(五段～)'!X66)</f>
        <v/>
      </c>
      <c r="J361" t="str">
        <f>'上級(五段～)'!B66&amp;'上級(五段～)'!C66</f>
        <v/>
      </c>
      <c r="K361" s="31" t="s">
        <v>31</v>
      </c>
    </row>
    <row r="362" spans="1:11" x14ac:dyDescent="0.2">
      <c r="A362">
        <v>361</v>
      </c>
      <c r="B362" s="1" t="str">
        <f>IF('上級(五段～)'!B67="","",'上級(五段～)'!B67)</f>
        <v/>
      </c>
      <c r="C362" s="1" t="str">
        <f>IF(J362="","",'上級(五段～)'!B67)</f>
        <v/>
      </c>
      <c r="D362" s="1" t="str">
        <f>IF(J362="","",'上級(五段～)'!C67)</f>
        <v/>
      </c>
      <c r="E362" s="1" t="str">
        <f>IF(J362="","",'上級(五段～)'!D67)</f>
        <v/>
      </c>
      <c r="F362" s="1" t="str">
        <f>IF(J362="","",'上級(五段～)'!E67)</f>
        <v/>
      </c>
      <c r="G362" s="1" t="str">
        <f>IF(J362="","",'上級(五段～)'!#REF!)</f>
        <v/>
      </c>
      <c r="H362" s="1" t="str">
        <f>IF(I362="不合格","",IF(J362="","",VLOOKUP(I362,計算!$U$3:$V$62,2,FALSE)))</f>
        <v/>
      </c>
      <c r="I362" s="49" t="str">
        <f>IF(J362="","",'上級(五段～)'!X67)</f>
        <v/>
      </c>
      <c r="J362" t="str">
        <f>'上級(五段～)'!B67&amp;'上級(五段～)'!C67</f>
        <v/>
      </c>
      <c r="K362" s="31" t="s">
        <v>31</v>
      </c>
    </row>
    <row r="363" spans="1:11" x14ac:dyDescent="0.2">
      <c r="A363">
        <v>362</v>
      </c>
      <c r="B363" s="1" t="str">
        <f>IF('上級(五段～)'!B68="","",'上級(五段～)'!B68)</f>
        <v/>
      </c>
      <c r="C363" s="1" t="str">
        <f>IF(J363="","",'上級(五段～)'!B68)</f>
        <v/>
      </c>
      <c r="D363" s="1" t="str">
        <f>IF(J363="","",'上級(五段～)'!C68)</f>
        <v/>
      </c>
      <c r="E363" s="1" t="str">
        <f>IF(J363="","",'上級(五段～)'!D68)</f>
        <v/>
      </c>
      <c r="F363" s="1" t="str">
        <f>IF(J363="","",'上級(五段～)'!E68)</f>
        <v/>
      </c>
      <c r="G363" s="1" t="str">
        <f>IF(J363="","",'上級(五段～)'!#REF!)</f>
        <v/>
      </c>
      <c r="H363" s="1" t="str">
        <f>IF(I363="不合格","",IF(J363="","",VLOOKUP(I363,計算!$U$3:$V$62,2,FALSE)))</f>
        <v/>
      </c>
      <c r="I363" s="49" t="str">
        <f>IF(J363="","",'上級(五段～)'!X68)</f>
        <v/>
      </c>
      <c r="J363" t="str">
        <f>'上級(五段～)'!B68&amp;'上級(五段～)'!C68</f>
        <v/>
      </c>
      <c r="K363" s="31" t="s">
        <v>31</v>
      </c>
    </row>
    <row r="364" spans="1:11" x14ac:dyDescent="0.2">
      <c r="A364">
        <v>363</v>
      </c>
      <c r="B364" s="1" t="str">
        <f>IF('上級(五段～)'!B69="","",'上級(五段～)'!B69)</f>
        <v/>
      </c>
      <c r="C364" s="1" t="str">
        <f>IF(J364="","",'上級(五段～)'!B69)</f>
        <v/>
      </c>
      <c r="D364" s="1" t="str">
        <f>IF(J364="","",'上級(五段～)'!C69)</f>
        <v/>
      </c>
      <c r="E364" s="1" t="str">
        <f>IF(J364="","",'上級(五段～)'!D69)</f>
        <v/>
      </c>
      <c r="F364" s="1" t="str">
        <f>IF(J364="","",'上級(五段～)'!E69)</f>
        <v/>
      </c>
      <c r="G364" s="1" t="str">
        <f>IF(J364="","",'上級(五段～)'!#REF!)</f>
        <v/>
      </c>
      <c r="H364" s="1" t="str">
        <f>IF(I364="不合格","",IF(J364="","",VLOOKUP(I364,計算!$U$3:$V$62,2,FALSE)))</f>
        <v/>
      </c>
      <c r="I364" s="49" t="str">
        <f>IF(J364="","",'上級(五段～)'!X69)</f>
        <v/>
      </c>
      <c r="J364" t="str">
        <f>'上級(五段～)'!B69&amp;'上級(五段～)'!C69</f>
        <v/>
      </c>
      <c r="K364" s="31" t="s">
        <v>31</v>
      </c>
    </row>
    <row r="365" spans="1:11" x14ac:dyDescent="0.2">
      <c r="A365">
        <v>364</v>
      </c>
      <c r="B365" s="1" t="str">
        <f>IF('上級(五段～)'!B70="","",'上級(五段～)'!B70)</f>
        <v/>
      </c>
      <c r="C365" s="1" t="str">
        <f>IF(J365="","",'上級(五段～)'!B70)</f>
        <v/>
      </c>
      <c r="D365" s="1" t="str">
        <f>IF(J365="","",'上級(五段～)'!C70)</f>
        <v/>
      </c>
      <c r="E365" s="1" t="str">
        <f>IF(J365="","",'上級(五段～)'!D70)</f>
        <v/>
      </c>
      <c r="F365" s="1" t="str">
        <f>IF(J365="","",'上級(五段～)'!E70)</f>
        <v/>
      </c>
      <c r="G365" s="1" t="str">
        <f>IF(J365="","",'上級(五段～)'!#REF!)</f>
        <v/>
      </c>
      <c r="H365" s="1" t="str">
        <f>IF(I365="不合格","",IF(J365="","",VLOOKUP(I365,計算!$U$3:$V$62,2,FALSE)))</f>
        <v/>
      </c>
      <c r="I365" s="49" t="str">
        <f>IF(J365="","",'上級(五段～)'!X70)</f>
        <v/>
      </c>
      <c r="J365" t="str">
        <f>'上級(五段～)'!B70&amp;'上級(五段～)'!C70</f>
        <v/>
      </c>
      <c r="K365" s="31" t="s">
        <v>31</v>
      </c>
    </row>
    <row r="366" spans="1:11" x14ac:dyDescent="0.2">
      <c r="A366">
        <v>365</v>
      </c>
      <c r="B366" s="1" t="str">
        <f>IF('上級(五段～)'!B71="","",'上級(五段～)'!B71)</f>
        <v/>
      </c>
      <c r="C366" s="1" t="str">
        <f>IF(J366="","",'上級(五段～)'!B71)</f>
        <v/>
      </c>
      <c r="D366" s="1" t="str">
        <f>IF(J366="","",'上級(五段～)'!C71)</f>
        <v/>
      </c>
      <c r="E366" s="1" t="str">
        <f>IF(J366="","",'上級(五段～)'!D71)</f>
        <v/>
      </c>
      <c r="F366" s="1" t="str">
        <f>IF(J366="","",'上級(五段～)'!E71)</f>
        <v/>
      </c>
      <c r="G366" s="1" t="str">
        <f>IF(J366="","",'上級(五段～)'!#REF!)</f>
        <v/>
      </c>
      <c r="H366" s="1" t="str">
        <f>IF(I366="不合格","",IF(J366="","",VLOOKUP(I366,計算!$U$3:$V$62,2,FALSE)))</f>
        <v/>
      </c>
      <c r="I366" s="49" t="str">
        <f>IF(J366="","",'上級(五段～)'!X71)</f>
        <v/>
      </c>
      <c r="J366" t="str">
        <f>'上級(五段～)'!B71&amp;'上級(五段～)'!C71</f>
        <v/>
      </c>
      <c r="K366" s="31" t="s">
        <v>31</v>
      </c>
    </row>
    <row r="367" spans="1:11" x14ac:dyDescent="0.2">
      <c r="A367">
        <v>366</v>
      </c>
      <c r="B367" s="1" t="str">
        <f>IF('上級(五段～)'!B72="","",'上級(五段～)'!B72)</f>
        <v/>
      </c>
      <c r="C367" s="1" t="str">
        <f>IF(J367="","",'上級(五段～)'!B72)</f>
        <v/>
      </c>
      <c r="D367" s="1" t="str">
        <f>IF(J367="","",'上級(五段～)'!C72)</f>
        <v/>
      </c>
      <c r="E367" s="1" t="str">
        <f>IF(J367="","",'上級(五段～)'!D72)</f>
        <v/>
      </c>
      <c r="F367" s="1" t="str">
        <f>IF(J367="","",'上級(五段～)'!E72)</f>
        <v/>
      </c>
      <c r="G367" s="1" t="str">
        <f>IF(J367="","",'上級(五段～)'!#REF!)</f>
        <v/>
      </c>
      <c r="H367" s="1" t="str">
        <f>IF(I367="不合格","",IF(J367="","",VLOOKUP(I367,計算!$U$3:$V$62,2,FALSE)))</f>
        <v/>
      </c>
      <c r="I367" s="49" t="str">
        <f>IF(J367="","",'上級(五段～)'!X72)</f>
        <v/>
      </c>
      <c r="J367" t="str">
        <f>'上級(五段～)'!B72&amp;'上級(五段～)'!C72</f>
        <v/>
      </c>
      <c r="K367" s="31" t="s">
        <v>31</v>
      </c>
    </row>
    <row r="368" spans="1:11" x14ac:dyDescent="0.2">
      <c r="A368">
        <v>367</v>
      </c>
      <c r="B368" s="1" t="str">
        <f>IF('上級(五段～)'!B73="","",'上級(五段～)'!B73)</f>
        <v/>
      </c>
      <c r="C368" s="1" t="str">
        <f>IF(J368="","",'上級(五段～)'!B73)</f>
        <v/>
      </c>
      <c r="D368" s="1" t="str">
        <f>IF(J368="","",'上級(五段～)'!C73)</f>
        <v/>
      </c>
      <c r="E368" s="1" t="str">
        <f>IF(J368="","",'上級(五段～)'!D73)</f>
        <v/>
      </c>
      <c r="F368" s="1" t="str">
        <f>IF(J368="","",'上級(五段～)'!E73)</f>
        <v/>
      </c>
      <c r="G368" s="1" t="str">
        <f>IF(J368="","",'上級(五段～)'!#REF!)</f>
        <v/>
      </c>
      <c r="H368" s="1" t="str">
        <f>IF(I368="不合格","",IF(J368="","",VLOOKUP(I368,計算!$U$3:$V$62,2,FALSE)))</f>
        <v/>
      </c>
      <c r="I368" s="49" t="str">
        <f>IF(J368="","",'上級(五段～)'!X73)</f>
        <v/>
      </c>
      <c r="J368" t="str">
        <f>'上級(五段～)'!B73&amp;'上級(五段～)'!C73</f>
        <v/>
      </c>
      <c r="K368" s="31" t="s">
        <v>31</v>
      </c>
    </row>
    <row r="369" spans="1:11" x14ac:dyDescent="0.2">
      <c r="A369">
        <v>368</v>
      </c>
      <c r="B369" s="1" t="str">
        <f>IF('上級(五段～)'!B74="","",'上級(五段～)'!B74)</f>
        <v/>
      </c>
      <c r="C369" s="1" t="str">
        <f>IF(J369="","",'上級(五段～)'!B74)</f>
        <v/>
      </c>
      <c r="D369" s="1" t="str">
        <f>IF(J369="","",'上級(五段～)'!C74)</f>
        <v/>
      </c>
      <c r="E369" s="1" t="str">
        <f>IF(J369="","",'上級(五段～)'!D74)</f>
        <v/>
      </c>
      <c r="F369" s="1" t="str">
        <f>IF(J369="","",'上級(五段～)'!E74)</f>
        <v/>
      </c>
      <c r="G369" s="1" t="str">
        <f>IF(J369="","",'上級(五段～)'!#REF!)</f>
        <v/>
      </c>
      <c r="H369" s="1" t="str">
        <f>IF(I369="不合格","",IF(J369="","",VLOOKUP(I369,計算!$U$3:$V$62,2,FALSE)))</f>
        <v/>
      </c>
      <c r="I369" s="49" t="str">
        <f>IF(J369="","",'上級(五段～)'!X74)</f>
        <v/>
      </c>
      <c r="J369" t="str">
        <f>'上級(五段～)'!B74&amp;'上級(五段～)'!C74</f>
        <v/>
      </c>
      <c r="K369" s="31" t="s">
        <v>31</v>
      </c>
    </row>
    <row r="370" spans="1:11" x14ac:dyDescent="0.2">
      <c r="A370">
        <v>369</v>
      </c>
      <c r="B370" s="1" t="str">
        <f>IF('上級(五段～)'!B75="","",'上級(五段～)'!B75)</f>
        <v/>
      </c>
      <c r="C370" s="1" t="str">
        <f>IF(J370="","",'上級(五段～)'!B75)</f>
        <v/>
      </c>
      <c r="D370" s="1" t="str">
        <f>IF(J370="","",'上級(五段～)'!C75)</f>
        <v/>
      </c>
      <c r="E370" s="1" t="str">
        <f>IF(J370="","",'上級(五段～)'!D75)</f>
        <v/>
      </c>
      <c r="F370" s="1" t="str">
        <f>IF(J370="","",'上級(五段～)'!E75)</f>
        <v/>
      </c>
      <c r="G370" s="1" t="str">
        <f>IF(J370="","",'上級(五段～)'!#REF!)</f>
        <v/>
      </c>
      <c r="H370" s="1" t="str">
        <f>IF(I370="不合格","",IF(J370="","",VLOOKUP(I370,計算!$U$3:$V$62,2,FALSE)))</f>
        <v/>
      </c>
      <c r="I370" s="49" t="str">
        <f>IF(J370="","",'上級(五段～)'!X75)</f>
        <v/>
      </c>
      <c r="J370" t="str">
        <f>'上級(五段～)'!B75&amp;'上級(五段～)'!C75</f>
        <v/>
      </c>
      <c r="K370" s="31" t="s">
        <v>31</v>
      </c>
    </row>
    <row r="371" spans="1:11" x14ac:dyDescent="0.2">
      <c r="A371">
        <v>370</v>
      </c>
      <c r="B371" s="1" t="str">
        <f>IF('上級(五段～)'!B76="","",'上級(五段～)'!B76)</f>
        <v/>
      </c>
      <c r="C371" s="1" t="str">
        <f>IF(J371="","",'上級(五段～)'!B76)</f>
        <v/>
      </c>
      <c r="D371" s="1" t="str">
        <f>IF(J371="","",'上級(五段～)'!C76)</f>
        <v/>
      </c>
      <c r="E371" s="1" t="str">
        <f>IF(J371="","",'上級(五段～)'!D76)</f>
        <v/>
      </c>
      <c r="F371" s="1" t="str">
        <f>IF(J371="","",'上級(五段～)'!E76)</f>
        <v/>
      </c>
      <c r="G371" s="1" t="str">
        <f>IF(J371="","",'上級(五段～)'!#REF!)</f>
        <v/>
      </c>
      <c r="H371" s="1" t="str">
        <f>IF(I371="不合格","",IF(J371="","",VLOOKUP(I371,計算!$U$3:$V$62,2,FALSE)))</f>
        <v/>
      </c>
      <c r="I371" s="49" t="str">
        <f>IF(J371="","",'上級(五段～)'!X76)</f>
        <v/>
      </c>
      <c r="J371" t="str">
        <f>'上級(五段～)'!B76&amp;'上級(五段～)'!C76</f>
        <v/>
      </c>
      <c r="K371" s="31" t="s">
        <v>31</v>
      </c>
    </row>
    <row r="372" spans="1:11" x14ac:dyDescent="0.2">
      <c r="A372">
        <v>371</v>
      </c>
      <c r="B372" s="1" t="str">
        <f>IF('上級(五段～)'!B77="","",'上級(五段～)'!B77)</f>
        <v/>
      </c>
      <c r="C372" s="1" t="str">
        <f>IF(J372="","",'上級(五段～)'!B77)</f>
        <v/>
      </c>
      <c r="D372" s="1" t="str">
        <f>IF(J372="","",'上級(五段～)'!C77)</f>
        <v/>
      </c>
      <c r="E372" s="1" t="str">
        <f>IF(J372="","",'上級(五段～)'!D77)</f>
        <v/>
      </c>
      <c r="F372" s="1" t="str">
        <f>IF(J372="","",'上級(五段～)'!E77)</f>
        <v/>
      </c>
      <c r="G372" s="1" t="str">
        <f>IF(J372="","",'上級(五段～)'!#REF!)</f>
        <v/>
      </c>
      <c r="H372" s="1" t="str">
        <f>IF(I372="不合格","",IF(J372="","",VLOOKUP(I372,計算!$U$3:$V$62,2,FALSE)))</f>
        <v/>
      </c>
      <c r="I372" s="49" t="str">
        <f>IF(J372="","",'上級(五段～)'!X77)</f>
        <v/>
      </c>
      <c r="J372" t="str">
        <f>'上級(五段～)'!B77&amp;'上級(五段～)'!C77</f>
        <v/>
      </c>
      <c r="K372" s="31" t="s">
        <v>31</v>
      </c>
    </row>
    <row r="373" spans="1:11" x14ac:dyDescent="0.2">
      <c r="A373">
        <v>372</v>
      </c>
      <c r="B373" s="1" t="str">
        <f>IF('上級(五段～)'!B78="","",'上級(五段～)'!B78)</f>
        <v/>
      </c>
      <c r="C373" s="1" t="str">
        <f>IF(J373="","",'上級(五段～)'!B78)</f>
        <v/>
      </c>
      <c r="D373" s="1" t="str">
        <f>IF(J373="","",'上級(五段～)'!C78)</f>
        <v/>
      </c>
      <c r="E373" s="1" t="str">
        <f>IF(J373="","",'上級(五段～)'!D78)</f>
        <v/>
      </c>
      <c r="F373" s="1" t="str">
        <f>IF(J373="","",'上級(五段～)'!E78)</f>
        <v/>
      </c>
      <c r="G373" s="1" t="str">
        <f>IF(J373="","",'上級(五段～)'!#REF!)</f>
        <v/>
      </c>
      <c r="H373" s="1" t="str">
        <f>IF(I373="不合格","",IF(J373="","",VLOOKUP(I373,計算!$U$3:$V$62,2,FALSE)))</f>
        <v/>
      </c>
      <c r="I373" s="49" t="str">
        <f>IF(J373="","",'上級(五段～)'!X78)</f>
        <v/>
      </c>
      <c r="J373" t="str">
        <f>'上級(五段～)'!B78&amp;'上級(五段～)'!C78</f>
        <v/>
      </c>
      <c r="K373" s="31" t="s">
        <v>31</v>
      </c>
    </row>
    <row r="374" spans="1:11" x14ac:dyDescent="0.2">
      <c r="A374">
        <v>373</v>
      </c>
      <c r="B374" s="1" t="str">
        <f>IF('上級(五段～)'!B79="","",'上級(五段～)'!B79)</f>
        <v/>
      </c>
      <c r="C374" s="1" t="str">
        <f>IF(J374="","",'上級(五段～)'!B79)</f>
        <v/>
      </c>
      <c r="D374" s="1" t="str">
        <f>IF(J374="","",'上級(五段～)'!C79)</f>
        <v/>
      </c>
      <c r="E374" s="1" t="str">
        <f>IF(J374="","",'上級(五段～)'!D79)</f>
        <v/>
      </c>
      <c r="F374" s="1" t="str">
        <f>IF(J374="","",'上級(五段～)'!E79)</f>
        <v/>
      </c>
      <c r="G374" s="1" t="str">
        <f>IF(J374="","",'上級(五段～)'!#REF!)</f>
        <v/>
      </c>
      <c r="H374" s="1" t="str">
        <f>IF(I374="不合格","",IF(J374="","",VLOOKUP(I374,計算!$U$3:$V$62,2,FALSE)))</f>
        <v/>
      </c>
      <c r="I374" s="49" t="str">
        <f>IF(J374="","",'上級(五段～)'!X79)</f>
        <v/>
      </c>
      <c r="J374" t="str">
        <f>'上級(五段～)'!B79&amp;'上級(五段～)'!C79</f>
        <v/>
      </c>
      <c r="K374" s="31" t="s">
        <v>31</v>
      </c>
    </row>
    <row r="375" spans="1:11" x14ac:dyDescent="0.2">
      <c r="A375">
        <v>374</v>
      </c>
      <c r="B375" s="1" t="str">
        <f>IF('上級(五段～)'!B80="","",'上級(五段～)'!B80)</f>
        <v/>
      </c>
      <c r="C375" s="1" t="str">
        <f>IF(J375="","",'上級(五段～)'!B80)</f>
        <v/>
      </c>
      <c r="D375" s="1" t="str">
        <f>IF(J375="","",'上級(五段～)'!C80)</f>
        <v/>
      </c>
      <c r="E375" s="1" t="str">
        <f>IF(J375="","",'上級(五段～)'!D80)</f>
        <v/>
      </c>
      <c r="F375" s="1" t="str">
        <f>IF(J375="","",'上級(五段～)'!E80)</f>
        <v/>
      </c>
      <c r="G375" s="1" t="str">
        <f>IF(J375="","",'上級(五段～)'!#REF!)</f>
        <v/>
      </c>
      <c r="H375" s="1" t="str">
        <f>IF(I375="不合格","",IF(J375="","",VLOOKUP(I375,計算!$U$3:$V$62,2,FALSE)))</f>
        <v/>
      </c>
      <c r="I375" s="49" t="str">
        <f>IF(J375="","",'上級(五段～)'!X80)</f>
        <v/>
      </c>
      <c r="J375" t="str">
        <f>'上級(五段～)'!B80&amp;'上級(五段～)'!C80</f>
        <v/>
      </c>
      <c r="K375" s="31" t="s">
        <v>31</v>
      </c>
    </row>
    <row r="376" spans="1:11" x14ac:dyDescent="0.2">
      <c r="A376">
        <v>375</v>
      </c>
      <c r="B376" s="1" t="str">
        <f>IF('上級(五段～)'!B81="","",'上級(五段～)'!B81)</f>
        <v/>
      </c>
      <c r="C376" s="1" t="str">
        <f>IF(J376="","",'上級(五段～)'!B81)</f>
        <v/>
      </c>
      <c r="D376" s="1" t="str">
        <f>IF(J376="","",'上級(五段～)'!C81)</f>
        <v/>
      </c>
      <c r="E376" s="1" t="str">
        <f>IF(J376="","",'上級(五段～)'!D81)</f>
        <v/>
      </c>
      <c r="F376" s="1" t="str">
        <f>IF(J376="","",'上級(五段～)'!E81)</f>
        <v/>
      </c>
      <c r="G376" s="1" t="str">
        <f>IF(J376="","",'上級(五段～)'!#REF!)</f>
        <v/>
      </c>
      <c r="H376" s="1" t="str">
        <f>IF(I376="不合格","",IF(J376="","",VLOOKUP(I376,計算!$U$3:$V$62,2,FALSE)))</f>
        <v/>
      </c>
      <c r="I376" s="49" t="str">
        <f>IF(J376="","",'上級(五段～)'!X81)</f>
        <v/>
      </c>
      <c r="J376" t="str">
        <f>'上級(五段～)'!B81&amp;'上級(五段～)'!C81</f>
        <v/>
      </c>
      <c r="K376" s="31" t="s">
        <v>31</v>
      </c>
    </row>
    <row r="377" spans="1:11" x14ac:dyDescent="0.2">
      <c r="A377">
        <v>376</v>
      </c>
      <c r="B377" s="1" t="str">
        <f>IF('上級(五段～)'!B82="","",'上級(五段～)'!B82)</f>
        <v/>
      </c>
      <c r="C377" s="1" t="str">
        <f>IF(J377="","",'上級(五段～)'!B82)</f>
        <v/>
      </c>
      <c r="D377" s="1" t="str">
        <f>IF(J377="","",'上級(五段～)'!C82)</f>
        <v/>
      </c>
      <c r="E377" s="1" t="str">
        <f>IF(J377="","",'上級(五段～)'!D82)</f>
        <v/>
      </c>
      <c r="F377" s="1" t="str">
        <f>IF(J377="","",'上級(五段～)'!E82)</f>
        <v/>
      </c>
      <c r="G377" s="1" t="str">
        <f>IF(J377="","",'上級(五段～)'!#REF!)</f>
        <v/>
      </c>
      <c r="H377" s="1" t="str">
        <f>IF(I377="不合格","",IF(J377="","",VLOOKUP(I377,計算!$U$3:$V$62,2,FALSE)))</f>
        <v/>
      </c>
      <c r="I377" s="49" t="str">
        <f>IF(J377="","",'上級(五段～)'!X82)</f>
        <v/>
      </c>
      <c r="J377" t="str">
        <f>'上級(五段～)'!B82&amp;'上級(五段～)'!C82</f>
        <v/>
      </c>
      <c r="K377" s="31" t="s">
        <v>31</v>
      </c>
    </row>
    <row r="378" spans="1:11" x14ac:dyDescent="0.2">
      <c r="A378">
        <v>377</v>
      </c>
      <c r="B378" s="1" t="str">
        <f>IF('上級(五段～)'!B83="","",'上級(五段～)'!B83)</f>
        <v/>
      </c>
      <c r="C378" s="1" t="str">
        <f>IF(J378="","",'上級(五段～)'!B83)</f>
        <v/>
      </c>
      <c r="D378" s="1" t="str">
        <f>IF(J378="","",'上級(五段～)'!C83)</f>
        <v/>
      </c>
      <c r="E378" s="1" t="str">
        <f>IF(J378="","",'上級(五段～)'!D83)</f>
        <v/>
      </c>
      <c r="F378" s="1" t="str">
        <f>IF(J378="","",'上級(五段～)'!E83)</f>
        <v/>
      </c>
      <c r="G378" s="1" t="str">
        <f>IF(J378="","",'上級(五段～)'!#REF!)</f>
        <v/>
      </c>
      <c r="H378" s="1" t="str">
        <f>IF(I378="不合格","",IF(J378="","",VLOOKUP(I378,計算!$U$3:$V$62,2,FALSE)))</f>
        <v/>
      </c>
      <c r="I378" s="49" t="str">
        <f>IF(J378="","",'上級(五段～)'!X83)</f>
        <v/>
      </c>
      <c r="J378" t="str">
        <f>'上級(五段～)'!B83&amp;'上級(五段～)'!C83</f>
        <v/>
      </c>
      <c r="K378" s="31" t="s">
        <v>31</v>
      </c>
    </row>
    <row r="379" spans="1:11" x14ac:dyDescent="0.2">
      <c r="A379">
        <v>378</v>
      </c>
      <c r="B379" s="1" t="str">
        <f>IF('上級(五段～)'!B84="","",'上級(五段～)'!B84)</f>
        <v/>
      </c>
      <c r="C379" s="1" t="str">
        <f>IF(J379="","",'上級(五段～)'!B84)</f>
        <v/>
      </c>
      <c r="D379" s="1" t="str">
        <f>IF(J379="","",'上級(五段～)'!C84)</f>
        <v/>
      </c>
      <c r="E379" s="1" t="str">
        <f>IF(J379="","",'上級(五段～)'!D84)</f>
        <v/>
      </c>
      <c r="F379" s="1" t="str">
        <f>IF(J379="","",'上級(五段～)'!E84)</f>
        <v/>
      </c>
      <c r="G379" s="1" t="str">
        <f>IF(J379="","",'上級(五段～)'!#REF!)</f>
        <v/>
      </c>
      <c r="H379" s="1" t="str">
        <f>IF(I379="不合格","",IF(J379="","",VLOOKUP(I379,計算!$U$3:$V$62,2,FALSE)))</f>
        <v/>
      </c>
      <c r="I379" s="49" t="str">
        <f>IF(J379="","",'上級(五段～)'!X84)</f>
        <v/>
      </c>
      <c r="J379" t="str">
        <f>'上級(五段～)'!B84&amp;'上級(五段～)'!C84</f>
        <v/>
      </c>
      <c r="K379" s="31" t="s">
        <v>31</v>
      </c>
    </row>
    <row r="380" spans="1:11" x14ac:dyDescent="0.2">
      <c r="A380">
        <v>379</v>
      </c>
      <c r="B380" s="1" t="str">
        <f>IF('上級(五段～)'!B85="","",'上級(五段～)'!B85)</f>
        <v/>
      </c>
      <c r="C380" s="1" t="str">
        <f>IF(J380="","",'上級(五段～)'!B85)</f>
        <v/>
      </c>
      <c r="D380" s="1" t="str">
        <f>IF(J380="","",'上級(五段～)'!C85)</f>
        <v/>
      </c>
      <c r="E380" s="1" t="str">
        <f>IF(J380="","",'上級(五段～)'!D85)</f>
        <v/>
      </c>
      <c r="F380" s="1" t="str">
        <f>IF(J380="","",'上級(五段～)'!E85)</f>
        <v/>
      </c>
      <c r="G380" s="1" t="str">
        <f>IF(J380="","",'上級(五段～)'!#REF!)</f>
        <v/>
      </c>
      <c r="H380" s="1" t="str">
        <f>IF(I380="不合格","",IF(J380="","",VLOOKUP(I380,計算!$U$3:$V$62,2,FALSE)))</f>
        <v/>
      </c>
      <c r="I380" s="49" t="str">
        <f>IF(J380="","",'上級(五段～)'!X85)</f>
        <v/>
      </c>
      <c r="J380" t="str">
        <f>'上級(五段～)'!B85&amp;'上級(五段～)'!C85</f>
        <v/>
      </c>
      <c r="K380" s="31" t="s">
        <v>31</v>
      </c>
    </row>
    <row r="381" spans="1:11" x14ac:dyDescent="0.2">
      <c r="A381">
        <v>380</v>
      </c>
      <c r="B381" s="1" t="str">
        <f>IF('上級(五段～)'!B86="","",'上級(五段～)'!B86)</f>
        <v/>
      </c>
      <c r="C381" s="1" t="str">
        <f>IF(J381="","",'上級(五段～)'!B86)</f>
        <v/>
      </c>
      <c r="D381" s="1" t="str">
        <f>IF(J381="","",'上級(五段～)'!C86)</f>
        <v/>
      </c>
      <c r="E381" s="1" t="str">
        <f>IF(J381="","",'上級(五段～)'!D86)</f>
        <v/>
      </c>
      <c r="F381" s="1" t="str">
        <f>IF(J381="","",'上級(五段～)'!E86)</f>
        <v/>
      </c>
      <c r="G381" s="1" t="str">
        <f>IF(J381="","",'上級(五段～)'!#REF!)</f>
        <v/>
      </c>
      <c r="H381" s="1" t="str">
        <f>IF(I381="不合格","",IF(J381="","",VLOOKUP(I381,計算!$U$3:$V$62,2,FALSE)))</f>
        <v/>
      </c>
      <c r="I381" s="49" t="str">
        <f>IF(J381="","",'上級(五段～)'!X86)</f>
        <v/>
      </c>
      <c r="J381" t="str">
        <f>'上級(五段～)'!B86&amp;'上級(五段～)'!C86</f>
        <v/>
      </c>
      <c r="K381" s="31" t="s">
        <v>31</v>
      </c>
    </row>
    <row r="382" spans="1:11" x14ac:dyDescent="0.2">
      <c r="A382">
        <v>381</v>
      </c>
      <c r="B382" s="1" t="str">
        <f>IF('上級(五段～)'!B87="","",'上級(五段～)'!B87)</f>
        <v/>
      </c>
      <c r="C382" s="1" t="str">
        <f>IF(J382="","",'上級(五段～)'!B87)</f>
        <v/>
      </c>
      <c r="D382" s="1" t="str">
        <f>IF(J382="","",'上級(五段～)'!C87)</f>
        <v/>
      </c>
      <c r="E382" s="1" t="str">
        <f>IF(J382="","",'上級(五段～)'!D87)</f>
        <v/>
      </c>
      <c r="F382" s="1" t="str">
        <f>IF(J382="","",'上級(五段～)'!E87)</f>
        <v/>
      </c>
      <c r="G382" s="1" t="str">
        <f>IF(J382="","",'上級(五段～)'!#REF!)</f>
        <v/>
      </c>
      <c r="H382" s="1" t="str">
        <f>IF(I382="不合格","",IF(J382="","",VLOOKUP(I382,計算!$U$3:$V$62,2,FALSE)))</f>
        <v/>
      </c>
      <c r="I382" s="49" t="str">
        <f>IF(J382="","",'上級(五段～)'!X87)</f>
        <v/>
      </c>
      <c r="J382" t="str">
        <f>'上級(五段～)'!B87&amp;'上級(五段～)'!C87</f>
        <v/>
      </c>
      <c r="K382" s="31" t="s">
        <v>31</v>
      </c>
    </row>
    <row r="383" spans="1:11" x14ac:dyDescent="0.2">
      <c r="A383">
        <v>382</v>
      </c>
      <c r="B383" s="1" t="str">
        <f>IF('上級(五段～)'!B88="","",'上級(五段～)'!B88)</f>
        <v/>
      </c>
      <c r="C383" s="1" t="str">
        <f>IF(J383="","",'上級(五段～)'!B88)</f>
        <v/>
      </c>
      <c r="D383" s="1" t="str">
        <f>IF(J383="","",'上級(五段～)'!C88)</f>
        <v/>
      </c>
      <c r="E383" s="1" t="str">
        <f>IF(J383="","",'上級(五段～)'!D88)</f>
        <v/>
      </c>
      <c r="F383" s="1" t="str">
        <f>IF(J383="","",'上級(五段～)'!E88)</f>
        <v/>
      </c>
      <c r="G383" s="1" t="str">
        <f>IF(J383="","",'上級(五段～)'!#REF!)</f>
        <v/>
      </c>
      <c r="H383" s="1" t="str">
        <f>IF(I383="不合格","",IF(J383="","",VLOOKUP(I383,計算!$U$3:$V$62,2,FALSE)))</f>
        <v/>
      </c>
      <c r="I383" s="49" t="str">
        <f>IF(J383="","",'上級(五段～)'!X88)</f>
        <v/>
      </c>
      <c r="J383" t="str">
        <f>'上級(五段～)'!B88&amp;'上級(五段～)'!C88</f>
        <v/>
      </c>
      <c r="K383" s="31" t="s">
        <v>31</v>
      </c>
    </row>
    <row r="384" spans="1:11" x14ac:dyDescent="0.2">
      <c r="A384">
        <v>383</v>
      </c>
      <c r="B384" s="1" t="str">
        <f>IF('上級(五段～)'!B89="","",'上級(五段～)'!B89)</f>
        <v/>
      </c>
      <c r="C384" s="1" t="str">
        <f>IF(J384="","",'上級(五段～)'!B89)</f>
        <v/>
      </c>
      <c r="D384" s="1" t="str">
        <f>IF(J384="","",'上級(五段～)'!C89)</f>
        <v/>
      </c>
      <c r="E384" s="1" t="str">
        <f>IF(J384="","",'上級(五段～)'!D89)</f>
        <v/>
      </c>
      <c r="F384" s="1" t="str">
        <f>IF(J384="","",'上級(五段～)'!E89)</f>
        <v/>
      </c>
      <c r="G384" s="1" t="str">
        <f>IF(J384="","",'上級(五段～)'!#REF!)</f>
        <v/>
      </c>
      <c r="H384" s="1" t="str">
        <f>IF(I384="不合格","",IF(J384="","",VLOOKUP(I384,計算!$U$3:$V$62,2,FALSE)))</f>
        <v/>
      </c>
      <c r="I384" s="49" t="str">
        <f>IF(J384="","",'上級(五段～)'!X89)</f>
        <v/>
      </c>
      <c r="J384" t="str">
        <f>'上級(五段～)'!B89&amp;'上級(五段～)'!C89</f>
        <v/>
      </c>
      <c r="K384" s="31" t="s">
        <v>31</v>
      </c>
    </row>
    <row r="385" spans="1:11" x14ac:dyDescent="0.2">
      <c r="A385">
        <v>384</v>
      </c>
      <c r="B385" s="1" t="str">
        <f>IF('上級(五段～)'!B90="","",'上級(五段～)'!B90)</f>
        <v/>
      </c>
      <c r="C385" s="1" t="str">
        <f>IF(J385="","",'上級(五段～)'!B90)</f>
        <v/>
      </c>
      <c r="D385" s="1" t="str">
        <f>IF(J385="","",'上級(五段～)'!C90)</f>
        <v/>
      </c>
      <c r="E385" s="1" t="str">
        <f>IF(J385="","",'上級(五段～)'!D90)</f>
        <v/>
      </c>
      <c r="F385" s="1" t="str">
        <f>IF(J385="","",'上級(五段～)'!E90)</f>
        <v/>
      </c>
      <c r="G385" s="1" t="str">
        <f>IF(J385="","",'上級(五段～)'!#REF!)</f>
        <v/>
      </c>
      <c r="H385" s="1" t="str">
        <f>IF(I385="不合格","",IF(J385="","",VLOOKUP(I385,計算!$U$3:$V$62,2,FALSE)))</f>
        <v/>
      </c>
      <c r="I385" s="49" t="str">
        <f>IF(J385="","",'上級(五段～)'!X90)</f>
        <v/>
      </c>
      <c r="J385" t="str">
        <f>'上級(五段～)'!B90&amp;'上級(五段～)'!C90</f>
        <v/>
      </c>
      <c r="K385" s="31" t="s">
        <v>31</v>
      </c>
    </row>
    <row r="386" spans="1:11" x14ac:dyDescent="0.2">
      <c r="A386">
        <v>385</v>
      </c>
      <c r="B386" s="1" t="str">
        <f>IF('上級(五段～)'!B91="","",'上級(五段～)'!B91)</f>
        <v/>
      </c>
      <c r="C386" s="1" t="str">
        <f>IF(J386="","",'上級(五段～)'!B91)</f>
        <v/>
      </c>
      <c r="D386" s="1" t="str">
        <f>IF(J386="","",'上級(五段～)'!C91)</f>
        <v/>
      </c>
      <c r="E386" s="1" t="str">
        <f>IF(J386="","",'上級(五段～)'!D91)</f>
        <v/>
      </c>
      <c r="F386" s="1" t="str">
        <f>IF(J386="","",'上級(五段～)'!E91)</f>
        <v/>
      </c>
      <c r="G386" s="1" t="str">
        <f>IF(J386="","",'上級(五段～)'!#REF!)</f>
        <v/>
      </c>
      <c r="H386" s="1" t="str">
        <f>IF(I386="不合格","",IF(J386="","",VLOOKUP(I386,計算!$U$3:$V$62,2,FALSE)))</f>
        <v/>
      </c>
      <c r="I386" s="49" t="str">
        <f>IF(J386="","",'上級(五段～)'!X91)</f>
        <v/>
      </c>
      <c r="J386" t="str">
        <f>'上級(五段～)'!B91&amp;'上級(五段～)'!C91</f>
        <v/>
      </c>
      <c r="K386" s="31" t="s">
        <v>31</v>
      </c>
    </row>
    <row r="387" spans="1:11" x14ac:dyDescent="0.2">
      <c r="A387">
        <v>386</v>
      </c>
      <c r="B387" s="1" t="str">
        <f>IF('上級(五段～)'!B92="","",'上級(五段～)'!B92)</f>
        <v/>
      </c>
      <c r="C387" s="1" t="str">
        <f>IF(J387="","",'上級(五段～)'!B92)</f>
        <v/>
      </c>
      <c r="D387" s="1" t="str">
        <f>IF(J387="","",'上級(五段～)'!C92)</f>
        <v/>
      </c>
      <c r="E387" s="1" t="str">
        <f>IF(J387="","",'上級(五段～)'!D92)</f>
        <v/>
      </c>
      <c r="F387" s="1" t="str">
        <f>IF(J387="","",'上級(五段～)'!E92)</f>
        <v/>
      </c>
      <c r="G387" s="1" t="str">
        <f>IF(J387="","",'上級(五段～)'!#REF!)</f>
        <v/>
      </c>
      <c r="H387" s="1" t="str">
        <f>IF(I387="不合格","",IF(J387="","",VLOOKUP(I387,計算!$U$3:$V$62,2,FALSE)))</f>
        <v/>
      </c>
      <c r="I387" s="49" t="str">
        <f>IF(J387="","",'上級(五段～)'!X92)</f>
        <v/>
      </c>
      <c r="J387" t="str">
        <f>'上級(五段～)'!B92&amp;'上級(五段～)'!C92</f>
        <v/>
      </c>
      <c r="K387" s="31" t="s">
        <v>31</v>
      </c>
    </row>
    <row r="388" spans="1:11" x14ac:dyDescent="0.2">
      <c r="A388">
        <v>387</v>
      </c>
      <c r="B388" s="1" t="str">
        <f>IF('上級(五段～)'!B93="","",'上級(五段～)'!B93)</f>
        <v/>
      </c>
      <c r="C388" s="1" t="str">
        <f>IF(J388="","",'上級(五段～)'!B93)</f>
        <v/>
      </c>
      <c r="D388" s="1" t="str">
        <f>IF(J388="","",'上級(五段～)'!C93)</f>
        <v/>
      </c>
      <c r="E388" s="1" t="str">
        <f>IF(J388="","",'上級(五段～)'!D93)</f>
        <v/>
      </c>
      <c r="F388" s="1" t="str">
        <f>IF(J388="","",'上級(五段～)'!E93)</f>
        <v/>
      </c>
      <c r="G388" s="1" t="str">
        <f>IF(J388="","",'上級(五段～)'!#REF!)</f>
        <v/>
      </c>
      <c r="H388" s="1" t="str">
        <f>IF(I388="不合格","",IF(J388="","",VLOOKUP(I388,計算!$U$3:$V$62,2,FALSE)))</f>
        <v/>
      </c>
      <c r="I388" s="49" t="str">
        <f>IF(J388="","",'上級(五段～)'!X93)</f>
        <v/>
      </c>
      <c r="J388" t="str">
        <f>'上級(五段～)'!B93&amp;'上級(五段～)'!C93</f>
        <v/>
      </c>
      <c r="K388" s="31" t="s">
        <v>31</v>
      </c>
    </row>
    <row r="389" spans="1:11" x14ac:dyDescent="0.2">
      <c r="A389">
        <v>388</v>
      </c>
      <c r="B389" s="1" t="str">
        <f>IF('上級(五段～)'!B94="","",'上級(五段～)'!B94)</f>
        <v/>
      </c>
      <c r="C389" s="1" t="str">
        <f>IF(J389="","",'上級(五段～)'!B94)</f>
        <v/>
      </c>
      <c r="D389" s="1" t="str">
        <f>IF(J389="","",'上級(五段～)'!C94)</f>
        <v/>
      </c>
      <c r="E389" s="1" t="str">
        <f>IF(J389="","",'上級(五段～)'!D94)</f>
        <v/>
      </c>
      <c r="F389" s="1" t="str">
        <f>IF(J389="","",'上級(五段～)'!E94)</f>
        <v/>
      </c>
      <c r="G389" s="1" t="str">
        <f>IF(J389="","",'上級(五段～)'!#REF!)</f>
        <v/>
      </c>
      <c r="H389" s="1" t="str">
        <f>IF(I389="不合格","",IF(J389="","",VLOOKUP(I389,計算!$U$3:$V$62,2,FALSE)))</f>
        <v/>
      </c>
      <c r="I389" s="49" t="str">
        <f>IF(J389="","",'上級(五段～)'!X94)</f>
        <v/>
      </c>
      <c r="J389" t="str">
        <f>'上級(五段～)'!B94&amp;'上級(五段～)'!C94</f>
        <v/>
      </c>
      <c r="K389" s="31" t="s">
        <v>31</v>
      </c>
    </row>
    <row r="390" spans="1:11" x14ac:dyDescent="0.2">
      <c r="A390">
        <v>389</v>
      </c>
      <c r="B390" s="1" t="str">
        <f>IF('上級(五段～)'!B95="","",'上級(五段～)'!B95)</f>
        <v/>
      </c>
      <c r="C390" s="1" t="str">
        <f>IF(J390="","",'上級(五段～)'!B95)</f>
        <v/>
      </c>
      <c r="D390" s="1" t="str">
        <f>IF(J390="","",'上級(五段～)'!C95)</f>
        <v/>
      </c>
      <c r="E390" s="1" t="str">
        <f>IF(J390="","",'上級(五段～)'!D95)</f>
        <v/>
      </c>
      <c r="F390" s="1" t="str">
        <f>IF(J390="","",'上級(五段～)'!E95)</f>
        <v/>
      </c>
      <c r="G390" s="1" t="str">
        <f>IF(J390="","",'上級(五段～)'!#REF!)</f>
        <v/>
      </c>
      <c r="H390" s="1" t="str">
        <f>IF(I390="不合格","",IF(J390="","",VLOOKUP(I390,計算!$U$3:$V$62,2,FALSE)))</f>
        <v/>
      </c>
      <c r="I390" s="49" t="str">
        <f>IF(J390="","",'上級(五段～)'!X95)</f>
        <v/>
      </c>
      <c r="J390" t="str">
        <f>'上級(五段～)'!B95&amp;'上級(五段～)'!C95</f>
        <v/>
      </c>
      <c r="K390" s="31" t="s">
        <v>31</v>
      </c>
    </row>
    <row r="391" spans="1:11" x14ac:dyDescent="0.2">
      <c r="A391">
        <v>390</v>
      </c>
      <c r="B391" s="1" t="str">
        <f>IF('上級(五段～)'!B96="","",'上級(五段～)'!B96)</f>
        <v/>
      </c>
      <c r="C391" s="1" t="str">
        <f>IF(J391="","",'上級(五段～)'!B96)</f>
        <v/>
      </c>
      <c r="D391" s="1" t="str">
        <f>IF(J391="","",'上級(五段～)'!C96)</f>
        <v/>
      </c>
      <c r="E391" s="1" t="str">
        <f>IF(J391="","",'上級(五段～)'!D96)</f>
        <v/>
      </c>
      <c r="F391" s="1" t="str">
        <f>IF(J391="","",'上級(五段～)'!E96)</f>
        <v/>
      </c>
      <c r="G391" s="1" t="str">
        <f>IF(J391="","",'上級(五段～)'!#REF!)</f>
        <v/>
      </c>
      <c r="H391" s="1" t="str">
        <f>IF(I391="不合格","",IF(J391="","",VLOOKUP(I391,計算!$U$3:$V$62,2,FALSE)))</f>
        <v/>
      </c>
      <c r="I391" s="49" t="str">
        <f>IF(J391="","",'上級(五段～)'!X96)</f>
        <v/>
      </c>
      <c r="J391" t="str">
        <f>'上級(五段～)'!B96&amp;'上級(五段～)'!C96</f>
        <v/>
      </c>
      <c r="K391" s="31" t="s">
        <v>31</v>
      </c>
    </row>
    <row r="392" spans="1:11" x14ac:dyDescent="0.2">
      <c r="A392">
        <v>391</v>
      </c>
      <c r="B392" s="1" t="str">
        <f>IF('上級(五段～)'!B97="","",'上級(五段～)'!B97)</f>
        <v/>
      </c>
      <c r="C392" s="1" t="str">
        <f>IF(J392="","",'上級(五段～)'!B97)</f>
        <v/>
      </c>
      <c r="D392" s="1" t="str">
        <f>IF(J392="","",'上級(五段～)'!C97)</f>
        <v/>
      </c>
      <c r="E392" s="1" t="str">
        <f>IF(J392="","",'上級(五段～)'!D97)</f>
        <v/>
      </c>
      <c r="F392" s="1" t="str">
        <f>IF(J392="","",'上級(五段～)'!E97)</f>
        <v/>
      </c>
      <c r="G392" s="1" t="str">
        <f>IF(J392="","",'上級(五段～)'!#REF!)</f>
        <v/>
      </c>
      <c r="H392" s="1" t="str">
        <f>IF(I392="不合格","",IF(J392="","",VLOOKUP(I392,計算!$U$3:$V$62,2,FALSE)))</f>
        <v/>
      </c>
      <c r="I392" s="49" t="str">
        <f>IF(J392="","",'上級(五段～)'!X97)</f>
        <v/>
      </c>
      <c r="J392" t="str">
        <f>'上級(五段～)'!B97&amp;'上級(五段～)'!C97</f>
        <v/>
      </c>
      <c r="K392" s="31" t="s">
        <v>31</v>
      </c>
    </row>
    <row r="393" spans="1:11" x14ac:dyDescent="0.2">
      <c r="A393">
        <v>392</v>
      </c>
      <c r="B393" s="1" t="str">
        <f>IF('上級(五段～)'!B98="","",'上級(五段～)'!B98)</f>
        <v/>
      </c>
      <c r="C393" s="1" t="str">
        <f>IF(J393="","",'上級(五段～)'!B98)</f>
        <v/>
      </c>
      <c r="D393" s="1" t="str">
        <f>IF(J393="","",'上級(五段～)'!C98)</f>
        <v/>
      </c>
      <c r="E393" s="1" t="str">
        <f>IF(J393="","",'上級(五段～)'!D98)</f>
        <v/>
      </c>
      <c r="F393" s="1" t="str">
        <f>IF(J393="","",'上級(五段～)'!E98)</f>
        <v/>
      </c>
      <c r="G393" s="1" t="str">
        <f>IF(J393="","",'上級(五段～)'!#REF!)</f>
        <v/>
      </c>
      <c r="H393" s="1" t="str">
        <f>IF(I393="不合格","",IF(J393="","",VLOOKUP(I393,計算!$U$3:$V$62,2,FALSE)))</f>
        <v/>
      </c>
      <c r="I393" s="49" t="str">
        <f>IF(J393="","",'上級(五段～)'!X98)</f>
        <v/>
      </c>
      <c r="J393" t="str">
        <f>'上級(五段～)'!B98&amp;'上級(五段～)'!C98</f>
        <v/>
      </c>
      <c r="K393" s="31" t="s">
        <v>31</v>
      </c>
    </row>
    <row r="394" spans="1:11" x14ac:dyDescent="0.2">
      <c r="A394">
        <v>393</v>
      </c>
      <c r="B394" s="1" t="str">
        <f>IF('上級(五段～)'!B99="","",'上級(五段～)'!B99)</f>
        <v/>
      </c>
      <c r="C394" s="1" t="str">
        <f>IF(J394="","",'上級(五段～)'!B99)</f>
        <v/>
      </c>
      <c r="D394" s="1" t="str">
        <f>IF(J394="","",'上級(五段～)'!C99)</f>
        <v/>
      </c>
      <c r="E394" s="1" t="str">
        <f>IF(J394="","",'上級(五段～)'!D99)</f>
        <v/>
      </c>
      <c r="F394" s="1" t="str">
        <f>IF(J394="","",'上級(五段～)'!E99)</f>
        <v/>
      </c>
      <c r="G394" s="1" t="str">
        <f>IF(J394="","",'上級(五段～)'!#REF!)</f>
        <v/>
      </c>
      <c r="H394" s="1" t="str">
        <f>IF(I394="不合格","",IF(J394="","",VLOOKUP(I394,計算!$U$3:$V$62,2,FALSE)))</f>
        <v/>
      </c>
      <c r="I394" s="49" t="str">
        <f>IF(J394="","",'上級(五段～)'!X99)</f>
        <v/>
      </c>
      <c r="J394" t="str">
        <f>'上級(五段～)'!B99&amp;'上級(五段～)'!C99</f>
        <v/>
      </c>
      <c r="K394" s="31" t="s">
        <v>31</v>
      </c>
    </row>
    <row r="395" spans="1:11" x14ac:dyDescent="0.2">
      <c r="A395">
        <v>394</v>
      </c>
      <c r="B395" s="1" t="str">
        <f>IF('上級(五段～)'!B100="","",'上級(五段～)'!B100)</f>
        <v/>
      </c>
      <c r="C395" s="1" t="str">
        <f>IF(J395="","",'上級(五段～)'!B100)</f>
        <v/>
      </c>
      <c r="D395" s="1" t="str">
        <f>IF(J395="","",'上級(五段～)'!C100)</f>
        <v/>
      </c>
      <c r="E395" s="1" t="str">
        <f>IF(J395="","",'上級(五段～)'!D100)</f>
        <v/>
      </c>
      <c r="F395" s="1" t="str">
        <f>IF(J395="","",'上級(五段～)'!E100)</f>
        <v/>
      </c>
      <c r="G395" s="1" t="str">
        <f>IF(J395="","",'上級(五段～)'!#REF!)</f>
        <v/>
      </c>
      <c r="H395" s="1" t="str">
        <f>IF(I395="不合格","",IF(J395="","",VLOOKUP(I395,計算!$U$3:$V$62,2,FALSE)))</f>
        <v/>
      </c>
      <c r="I395" s="49" t="str">
        <f>IF(J395="","",'上級(五段～)'!X100)</f>
        <v/>
      </c>
      <c r="J395" t="str">
        <f>'上級(五段～)'!B100&amp;'上級(五段～)'!C100</f>
        <v/>
      </c>
      <c r="K395" s="31" t="s">
        <v>31</v>
      </c>
    </row>
    <row r="396" spans="1:11" x14ac:dyDescent="0.2">
      <c r="A396">
        <v>395</v>
      </c>
      <c r="B396" s="1" t="str">
        <f>IF('上級(五段～)'!B101="","",'上級(五段～)'!B101)</f>
        <v/>
      </c>
      <c r="C396" s="1" t="str">
        <f>IF(J396="","",'上級(五段～)'!B101)</f>
        <v/>
      </c>
      <c r="D396" s="1" t="str">
        <f>IF(J396="","",'上級(五段～)'!C101)</f>
        <v/>
      </c>
      <c r="E396" s="1" t="str">
        <f>IF(J396="","",'上級(五段～)'!D101)</f>
        <v/>
      </c>
      <c r="F396" s="1" t="str">
        <f>IF(J396="","",'上級(五段～)'!E101)</f>
        <v/>
      </c>
      <c r="G396" s="1" t="str">
        <f>IF(J396="","",'上級(五段～)'!#REF!)</f>
        <v/>
      </c>
      <c r="H396" s="1" t="str">
        <f>IF(I396="不合格","",IF(J396="","",VLOOKUP(I396,計算!$U$3:$V$62,2,FALSE)))</f>
        <v/>
      </c>
      <c r="I396" s="49" t="str">
        <f>IF(J396="","",'上級(五段～)'!X101)</f>
        <v/>
      </c>
      <c r="J396" t="str">
        <f>'上級(五段～)'!B101&amp;'上級(五段～)'!C101</f>
        <v/>
      </c>
      <c r="K396" s="31" t="s">
        <v>31</v>
      </c>
    </row>
    <row r="397" spans="1:11" x14ac:dyDescent="0.2">
      <c r="A397">
        <v>396</v>
      </c>
      <c r="B397" s="1" t="str">
        <f>IF('上級(五段～)'!B102="","",'上級(五段～)'!B102)</f>
        <v/>
      </c>
      <c r="C397" s="1" t="str">
        <f>IF(J397="","",'上級(五段～)'!B102)</f>
        <v/>
      </c>
      <c r="D397" s="1" t="str">
        <f>IF(J397="","",'上級(五段～)'!C102)</f>
        <v/>
      </c>
      <c r="E397" s="1" t="str">
        <f>IF(J397="","",'上級(五段～)'!D102)</f>
        <v/>
      </c>
      <c r="F397" s="1" t="str">
        <f>IF(J397="","",'上級(五段～)'!E102)</f>
        <v/>
      </c>
      <c r="G397" s="1" t="str">
        <f>IF(J397="","",'上級(五段～)'!#REF!)</f>
        <v/>
      </c>
      <c r="H397" s="1" t="str">
        <f>IF(I397="不合格","",IF(J397="","",VLOOKUP(I397,計算!$U$3:$V$62,2,FALSE)))</f>
        <v/>
      </c>
      <c r="I397" s="49" t="str">
        <f>IF(J397="","",'上級(五段～)'!X102)</f>
        <v/>
      </c>
      <c r="J397" t="str">
        <f>'上級(五段～)'!B102&amp;'上級(五段～)'!C102</f>
        <v/>
      </c>
      <c r="K397" s="31" t="s">
        <v>31</v>
      </c>
    </row>
    <row r="398" spans="1:11" x14ac:dyDescent="0.2">
      <c r="A398">
        <v>397</v>
      </c>
      <c r="B398" s="1" t="str">
        <f>IF('上級(五段～)'!B103="","",'上級(五段～)'!B103)</f>
        <v/>
      </c>
      <c r="C398" s="1" t="str">
        <f>IF(J398="","",'上級(五段～)'!B103)</f>
        <v/>
      </c>
      <c r="D398" s="1" t="str">
        <f>IF(J398="","",'上級(五段～)'!C103)</f>
        <v/>
      </c>
      <c r="E398" s="1" t="str">
        <f>IF(J398="","",'上級(五段～)'!D103)</f>
        <v/>
      </c>
      <c r="F398" s="1" t="str">
        <f>IF(J398="","",'上級(五段～)'!E103)</f>
        <v/>
      </c>
      <c r="G398" s="1" t="str">
        <f>IF(J398="","",'上級(五段～)'!#REF!)</f>
        <v/>
      </c>
      <c r="H398" s="1" t="str">
        <f>IF(I398="不合格","",IF(J398="","",VLOOKUP(I398,計算!$U$3:$V$62,2,FALSE)))</f>
        <v/>
      </c>
      <c r="I398" s="49" t="str">
        <f>IF(J398="","",'上級(五段～)'!X103)</f>
        <v/>
      </c>
      <c r="J398" t="str">
        <f>'上級(五段～)'!B103&amp;'上級(五段～)'!C103</f>
        <v/>
      </c>
      <c r="K398" s="31" t="s">
        <v>31</v>
      </c>
    </row>
    <row r="399" spans="1:11" x14ac:dyDescent="0.2">
      <c r="A399">
        <v>398</v>
      </c>
      <c r="B399" s="1" t="str">
        <f>IF('上級(五段～)'!B104="","",'上級(五段～)'!B104)</f>
        <v/>
      </c>
      <c r="C399" s="1" t="str">
        <f>IF(J399="","",'上級(五段～)'!B104)</f>
        <v/>
      </c>
      <c r="D399" s="1" t="str">
        <f>IF(J399="","",'上級(五段～)'!C104)</f>
        <v/>
      </c>
      <c r="E399" s="1" t="str">
        <f>IF(J399="","",'上級(五段～)'!D104)</f>
        <v/>
      </c>
      <c r="F399" s="1" t="str">
        <f>IF(J399="","",'上級(五段～)'!E104)</f>
        <v/>
      </c>
      <c r="G399" s="1" t="str">
        <f>IF(J399="","",'上級(五段～)'!#REF!)</f>
        <v/>
      </c>
      <c r="H399" s="1" t="str">
        <f>IF(I399="不合格","",IF(J399="","",VLOOKUP(I399,計算!$U$3:$V$62,2,FALSE)))</f>
        <v/>
      </c>
      <c r="I399" s="49" t="str">
        <f>IF(J399="","",'上級(五段～)'!X104)</f>
        <v/>
      </c>
      <c r="J399" t="str">
        <f>'上級(五段～)'!B104&amp;'上級(五段～)'!C104</f>
        <v/>
      </c>
      <c r="K399" s="31" t="s">
        <v>31</v>
      </c>
    </row>
    <row r="400" spans="1:11" x14ac:dyDescent="0.2">
      <c r="A400">
        <v>399</v>
      </c>
      <c r="B400" s="1" t="str">
        <f>IF('上級(五段～)'!B105="","",'上級(五段～)'!B105)</f>
        <v/>
      </c>
      <c r="C400" s="1" t="str">
        <f>IF(J400="","",'上級(五段～)'!B105)</f>
        <v/>
      </c>
      <c r="D400" s="1" t="str">
        <f>IF(J400="","",'上級(五段～)'!C105)</f>
        <v/>
      </c>
      <c r="E400" s="1" t="str">
        <f>IF(J400="","",'上級(五段～)'!D105)</f>
        <v/>
      </c>
      <c r="F400" s="1" t="str">
        <f>IF(J400="","",'上級(五段～)'!E105)</f>
        <v/>
      </c>
      <c r="G400" s="1" t="str">
        <f>IF(J400="","",'上級(五段～)'!#REF!)</f>
        <v/>
      </c>
      <c r="H400" s="1" t="str">
        <f>IF(I400="不合格","",IF(J400="","",VLOOKUP(I400,計算!$U$3:$V$62,2,FALSE)))</f>
        <v/>
      </c>
      <c r="I400" s="49" t="str">
        <f>IF(J400="","",'上級(五段～)'!X105)</f>
        <v/>
      </c>
      <c r="J400" t="str">
        <f>'上級(五段～)'!B105&amp;'上級(五段～)'!C105</f>
        <v/>
      </c>
      <c r="K400" s="31" t="s">
        <v>31</v>
      </c>
    </row>
    <row r="401" spans="1:11" x14ac:dyDescent="0.2">
      <c r="A401">
        <v>400</v>
      </c>
      <c r="B401" s="1" t="str">
        <f>IF('上級(五段～)'!B106="","",'上級(五段～)'!B106)</f>
        <v/>
      </c>
      <c r="C401" s="1" t="str">
        <f>IF(J401="","",'上級(五段～)'!B106)</f>
        <v/>
      </c>
      <c r="D401" s="1" t="str">
        <f>IF(J401="","",'上級(五段～)'!C106)</f>
        <v/>
      </c>
      <c r="E401" s="1" t="str">
        <f>IF(J401="","",'上級(五段～)'!D106)</f>
        <v/>
      </c>
      <c r="F401" s="1" t="str">
        <f>IF(J401="","",'上級(五段～)'!E106)</f>
        <v/>
      </c>
      <c r="G401" s="1" t="str">
        <f>IF(J401="","",'上級(五段～)'!#REF!)</f>
        <v/>
      </c>
      <c r="H401" s="1" t="str">
        <f>IF(I401="不合格","",IF(J401="","",VLOOKUP(I401,計算!$U$3:$V$62,2,FALSE)))</f>
        <v/>
      </c>
      <c r="I401" s="49" t="str">
        <f>IF(J401="","",'上級(五段～)'!X106)</f>
        <v/>
      </c>
      <c r="J401" t="str">
        <f>'上級(五段～)'!B106&amp;'上級(五段～)'!C106</f>
        <v/>
      </c>
      <c r="K401" s="31" t="s">
        <v>31</v>
      </c>
    </row>
    <row r="402" spans="1:11" x14ac:dyDescent="0.2">
      <c r="A402">
        <v>401</v>
      </c>
      <c r="B402" s="1" t="str">
        <f>IF('上級(五段～)'!B107="","",'上級(五段～)'!B107)</f>
        <v/>
      </c>
      <c r="C402" s="1" t="str">
        <f>IF(J402="","",'上級(五段～)'!B107)</f>
        <v/>
      </c>
      <c r="D402" s="1" t="str">
        <f>IF(J402="","",'上級(五段～)'!C107)</f>
        <v/>
      </c>
      <c r="E402" s="1" t="str">
        <f>IF(J402="","",'上級(五段～)'!D107)</f>
        <v/>
      </c>
      <c r="F402" s="1" t="str">
        <f>IF(J402="","",'上級(五段～)'!E107)</f>
        <v/>
      </c>
      <c r="G402" s="1" t="str">
        <f>IF(J402="","",'上級(五段～)'!#REF!)</f>
        <v/>
      </c>
      <c r="H402" s="1" t="str">
        <f>IF(I402="不合格","",IF(J402="","",VLOOKUP(I402,計算!$U$3:$V$62,2,FALSE)))</f>
        <v/>
      </c>
      <c r="I402" s="49" t="str">
        <f>IF(J402="","",'上級(五段～)'!X107)</f>
        <v/>
      </c>
      <c r="J402" t="str">
        <f>'上級(五段～)'!B107&amp;'上級(五段～)'!C107</f>
        <v/>
      </c>
      <c r="K402" s="31" t="s">
        <v>31</v>
      </c>
    </row>
    <row r="403" spans="1:11" x14ac:dyDescent="0.2">
      <c r="A403">
        <v>402</v>
      </c>
      <c r="B403" s="1" t="str">
        <f>IF('上級(五段～)'!B108="","",'上級(五段～)'!B108)</f>
        <v/>
      </c>
      <c r="C403" s="1" t="str">
        <f>IF(J403="","",'上級(五段～)'!B108)</f>
        <v/>
      </c>
      <c r="D403" s="1" t="str">
        <f>IF(J403="","",'上級(五段～)'!C108)</f>
        <v/>
      </c>
      <c r="E403" s="1" t="str">
        <f>IF(J403="","",'上級(五段～)'!D108)</f>
        <v/>
      </c>
      <c r="F403" s="1" t="str">
        <f>IF(J403="","",'上級(五段～)'!E108)</f>
        <v/>
      </c>
      <c r="G403" s="1" t="str">
        <f>IF(J403="","",'上級(五段～)'!#REF!)</f>
        <v/>
      </c>
      <c r="H403" s="1" t="str">
        <f>IF(I403="不合格","",IF(J403="","",VLOOKUP(I403,計算!$U$3:$V$62,2,FALSE)))</f>
        <v/>
      </c>
      <c r="I403" s="49" t="str">
        <f>IF(J403="","",'上級(五段～)'!X108)</f>
        <v/>
      </c>
      <c r="J403" t="str">
        <f>'上級(五段～)'!B108&amp;'上級(五段～)'!C108</f>
        <v/>
      </c>
      <c r="K403" s="31" t="s">
        <v>31</v>
      </c>
    </row>
    <row r="404" spans="1:11" x14ac:dyDescent="0.2">
      <c r="A404">
        <v>403</v>
      </c>
      <c r="B404" s="1" t="str">
        <f>IF('上級(五段～)'!B109="","",'上級(五段～)'!B109)</f>
        <v/>
      </c>
      <c r="C404" s="1" t="str">
        <f>IF(J404="","",'上級(五段～)'!B109)</f>
        <v/>
      </c>
      <c r="D404" s="1" t="str">
        <f>IF(J404="","",'上級(五段～)'!C109)</f>
        <v/>
      </c>
      <c r="E404" s="1" t="str">
        <f>IF(J404="","",'上級(五段～)'!D109)</f>
        <v/>
      </c>
      <c r="F404" s="1" t="str">
        <f>IF(J404="","",'上級(五段～)'!E109)</f>
        <v/>
      </c>
      <c r="G404" s="1" t="str">
        <f>IF(J404="","",'上級(五段～)'!#REF!)</f>
        <v/>
      </c>
      <c r="H404" s="1" t="str">
        <f>IF(I404="不合格","",IF(J404="","",VLOOKUP(I404,計算!$U$3:$V$62,2,FALSE)))</f>
        <v/>
      </c>
      <c r="I404" s="49" t="str">
        <f>IF(J404="","",'上級(五段～)'!X109)</f>
        <v/>
      </c>
      <c r="J404" t="str">
        <f>'上級(五段～)'!B109&amp;'上級(五段～)'!C109</f>
        <v/>
      </c>
      <c r="K404" s="31" t="s">
        <v>31</v>
      </c>
    </row>
    <row r="405" spans="1:11" x14ac:dyDescent="0.2">
      <c r="A405">
        <v>404</v>
      </c>
      <c r="B405" s="1" t="str">
        <f>IF('上級(五段～)'!B110="","",'上級(五段～)'!B110)</f>
        <v/>
      </c>
      <c r="C405" s="1" t="str">
        <f>IF(J405="","",'上級(五段～)'!B110)</f>
        <v/>
      </c>
      <c r="D405" s="1" t="str">
        <f>IF(J405="","",'上級(五段～)'!C110)</f>
        <v/>
      </c>
      <c r="E405" s="1" t="str">
        <f>IF(J405="","",'上級(五段～)'!D110)</f>
        <v/>
      </c>
      <c r="F405" s="1" t="str">
        <f>IF(J405="","",'上級(五段～)'!E110)</f>
        <v/>
      </c>
      <c r="G405" s="1" t="str">
        <f>IF(J405="","",'上級(五段～)'!#REF!)</f>
        <v/>
      </c>
      <c r="H405" s="1" t="str">
        <f>IF(I405="不合格","",IF(J405="","",VLOOKUP(I405,計算!$U$3:$V$62,2,FALSE)))</f>
        <v/>
      </c>
      <c r="I405" s="49" t="str">
        <f>IF(J405="","",'上級(五段～)'!X110)</f>
        <v/>
      </c>
      <c r="J405" t="str">
        <f>'上級(五段～)'!B110&amp;'上級(五段～)'!C110</f>
        <v/>
      </c>
      <c r="K405" s="31" t="s">
        <v>31</v>
      </c>
    </row>
    <row r="406" spans="1:11" x14ac:dyDescent="0.2">
      <c r="A406">
        <v>405</v>
      </c>
      <c r="B406" s="1" t="str">
        <f>IF('上級(五段～)'!B111="","",'上級(五段～)'!B111)</f>
        <v/>
      </c>
      <c r="C406" s="1" t="str">
        <f>IF(J406="","",'上級(五段～)'!B111)</f>
        <v/>
      </c>
      <c r="D406" s="1" t="str">
        <f>IF(J406="","",'上級(五段～)'!C111)</f>
        <v/>
      </c>
      <c r="E406" s="1" t="str">
        <f>IF(J406="","",'上級(五段～)'!D111)</f>
        <v/>
      </c>
      <c r="F406" s="1" t="str">
        <f>IF(J406="","",'上級(五段～)'!E111)</f>
        <v/>
      </c>
      <c r="G406" s="1" t="str">
        <f>IF(J406="","",'上級(五段～)'!#REF!)</f>
        <v/>
      </c>
      <c r="H406" s="1" t="str">
        <f>IF(I406="不合格","",IF(J406="","",VLOOKUP(I406,計算!$U$3:$V$62,2,FALSE)))</f>
        <v/>
      </c>
      <c r="I406" s="49" t="str">
        <f>IF(J406="","",'上級(五段～)'!X111)</f>
        <v/>
      </c>
      <c r="J406" t="str">
        <f>'上級(五段～)'!B111&amp;'上級(五段～)'!C111</f>
        <v/>
      </c>
      <c r="K406" s="31" t="s">
        <v>31</v>
      </c>
    </row>
    <row r="407" spans="1:11" x14ac:dyDescent="0.2">
      <c r="A407">
        <v>406</v>
      </c>
      <c r="B407" s="1" t="str">
        <f>IF('上級(五段～)'!B112="","",'上級(五段～)'!B112)</f>
        <v/>
      </c>
      <c r="C407" s="1" t="str">
        <f>IF(J407="","",'上級(五段～)'!B112)</f>
        <v/>
      </c>
      <c r="D407" s="1" t="str">
        <f>IF(J407="","",'上級(五段～)'!C112)</f>
        <v/>
      </c>
      <c r="E407" s="1" t="str">
        <f>IF(J407="","",'上級(五段～)'!D112)</f>
        <v/>
      </c>
      <c r="F407" s="1" t="str">
        <f>IF(J407="","",'上級(五段～)'!E112)</f>
        <v/>
      </c>
      <c r="G407" s="1" t="str">
        <f>IF(J407="","",'上級(五段～)'!#REF!)</f>
        <v/>
      </c>
      <c r="H407" s="1" t="str">
        <f>IF(I407="不合格","",IF(J407="","",VLOOKUP(I407,計算!$U$3:$V$62,2,FALSE)))</f>
        <v/>
      </c>
      <c r="I407" s="49" t="str">
        <f>IF(J407="","",'上級(五段～)'!X112)</f>
        <v/>
      </c>
      <c r="J407" t="str">
        <f>'上級(五段～)'!B112&amp;'上級(五段～)'!C112</f>
        <v/>
      </c>
      <c r="K407" s="31" t="s">
        <v>31</v>
      </c>
    </row>
    <row r="408" spans="1:11" x14ac:dyDescent="0.2">
      <c r="A408">
        <v>407</v>
      </c>
      <c r="B408" s="1" t="str">
        <f>IF('上級(五段～)'!B113="","",'上級(五段～)'!B113)</f>
        <v/>
      </c>
      <c r="C408" s="1" t="str">
        <f>IF(J408="","",'上級(五段～)'!B113)</f>
        <v/>
      </c>
      <c r="D408" s="1" t="str">
        <f>IF(J408="","",'上級(五段～)'!C113)</f>
        <v/>
      </c>
      <c r="E408" s="1" t="str">
        <f>IF(J408="","",'上級(五段～)'!D113)</f>
        <v/>
      </c>
      <c r="F408" s="1" t="str">
        <f>IF(J408="","",'上級(五段～)'!E113)</f>
        <v/>
      </c>
      <c r="G408" s="1" t="str">
        <f>IF(J408="","",'上級(五段～)'!#REF!)</f>
        <v/>
      </c>
      <c r="H408" s="1" t="str">
        <f>IF(I408="不合格","",IF(J408="","",VLOOKUP(I408,計算!$U$3:$V$62,2,FALSE)))</f>
        <v/>
      </c>
      <c r="I408" s="49" t="str">
        <f>IF(J408="","",'上級(五段～)'!X113)</f>
        <v/>
      </c>
      <c r="J408" t="str">
        <f>'上級(五段～)'!B113&amp;'上級(五段～)'!C113</f>
        <v/>
      </c>
      <c r="K408" s="31" t="s">
        <v>31</v>
      </c>
    </row>
    <row r="409" spans="1:11" x14ac:dyDescent="0.2">
      <c r="A409">
        <v>408</v>
      </c>
      <c r="B409" s="1" t="str">
        <f>IF('上級(五段～)'!B114="","",'上級(五段～)'!B114)</f>
        <v/>
      </c>
      <c r="C409" s="1" t="str">
        <f>IF(J409="","",'上級(五段～)'!B114)</f>
        <v/>
      </c>
      <c r="D409" s="1" t="str">
        <f>IF(J409="","",'上級(五段～)'!C114)</f>
        <v/>
      </c>
      <c r="E409" s="1" t="str">
        <f>IF(J409="","",'上級(五段～)'!D114)</f>
        <v/>
      </c>
      <c r="F409" s="1" t="str">
        <f>IF(J409="","",'上級(五段～)'!E114)</f>
        <v/>
      </c>
      <c r="G409" s="1" t="str">
        <f>IF(J409="","",'上級(五段～)'!#REF!)</f>
        <v/>
      </c>
      <c r="H409" s="1" t="str">
        <f>IF(I409="不合格","",IF(J409="","",VLOOKUP(I409,計算!$U$3:$V$62,2,FALSE)))</f>
        <v/>
      </c>
      <c r="I409" s="49" t="str">
        <f>IF(J409="","",'上級(五段～)'!X114)</f>
        <v/>
      </c>
      <c r="J409" t="str">
        <f>'上級(五段～)'!B114&amp;'上級(五段～)'!C114</f>
        <v/>
      </c>
      <c r="K409" s="31" t="s">
        <v>31</v>
      </c>
    </row>
    <row r="410" spans="1:11" x14ac:dyDescent="0.2">
      <c r="A410">
        <v>409</v>
      </c>
      <c r="B410" s="1" t="str">
        <f>IF('上級(五段～)'!B115="","",'上級(五段～)'!B115)</f>
        <v/>
      </c>
      <c r="C410" s="1" t="str">
        <f>IF(J410="","",'上級(五段～)'!B115)</f>
        <v/>
      </c>
      <c r="D410" s="1" t="str">
        <f>IF(J410="","",'上級(五段～)'!C115)</f>
        <v/>
      </c>
      <c r="E410" s="1" t="str">
        <f>IF(J410="","",'上級(五段～)'!D115)</f>
        <v/>
      </c>
      <c r="F410" s="1" t="str">
        <f>IF(J410="","",'上級(五段～)'!E115)</f>
        <v/>
      </c>
      <c r="G410" s="1" t="str">
        <f>IF(J410="","",'上級(五段～)'!#REF!)</f>
        <v/>
      </c>
      <c r="H410" s="1" t="str">
        <f>IF(I410="不合格","",IF(J410="","",VLOOKUP(I410,計算!$U$3:$V$62,2,FALSE)))</f>
        <v/>
      </c>
      <c r="I410" s="49" t="str">
        <f>IF(J410="","",'上級(五段～)'!X115)</f>
        <v/>
      </c>
      <c r="J410" t="str">
        <f>'上級(五段～)'!B115&amp;'上級(五段～)'!C115</f>
        <v/>
      </c>
      <c r="K410" s="31" t="s">
        <v>31</v>
      </c>
    </row>
    <row r="411" spans="1:11" x14ac:dyDescent="0.2">
      <c r="A411">
        <v>410</v>
      </c>
      <c r="B411" s="1" t="str">
        <f>IF('上級(五段～)'!B116="","",'上級(五段～)'!B116)</f>
        <v/>
      </c>
      <c r="C411" s="1" t="str">
        <f>IF(J411="","",'上級(五段～)'!B116)</f>
        <v/>
      </c>
      <c r="D411" s="1" t="str">
        <f>IF(J411="","",'上級(五段～)'!C116)</f>
        <v/>
      </c>
      <c r="E411" s="1" t="str">
        <f>IF(J411="","",'上級(五段～)'!D116)</f>
        <v/>
      </c>
      <c r="F411" s="1" t="str">
        <f>IF(J411="","",'上級(五段～)'!E116)</f>
        <v/>
      </c>
      <c r="G411" s="1" t="str">
        <f>IF(J411="","",'上級(五段～)'!#REF!)</f>
        <v/>
      </c>
      <c r="H411" s="1" t="str">
        <f>IF(I411="不合格","",IF(J411="","",VLOOKUP(I411,計算!$U$3:$V$62,2,FALSE)))</f>
        <v/>
      </c>
      <c r="I411" s="49" t="str">
        <f>IF(J411="","",'上級(五段～)'!X116)</f>
        <v/>
      </c>
      <c r="J411" t="str">
        <f>'上級(五段～)'!B116&amp;'上級(五段～)'!C116</f>
        <v/>
      </c>
      <c r="K411" s="31" t="s">
        <v>31</v>
      </c>
    </row>
    <row r="412" spans="1:11" x14ac:dyDescent="0.2">
      <c r="A412">
        <v>411</v>
      </c>
      <c r="B412" s="1" t="str">
        <f>IF('上級(五段～)'!B117="","",'上級(五段～)'!B117)</f>
        <v/>
      </c>
      <c r="C412" s="1" t="str">
        <f>IF(J412="","",'上級(五段～)'!B117)</f>
        <v/>
      </c>
      <c r="D412" s="1" t="str">
        <f>IF(J412="","",'上級(五段～)'!C117)</f>
        <v/>
      </c>
      <c r="E412" s="1" t="str">
        <f>IF(J412="","",'上級(五段～)'!D117)</f>
        <v/>
      </c>
      <c r="F412" s="1" t="str">
        <f>IF(J412="","",'上級(五段～)'!E117)</f>
        <v/>
      </c>
      <c r="G412" s="1" t="str">
        <f>IF(J412="","",'上級(五段～)'!#REF!)</f>
        <v/>
      </c>
      <c r="H412" s="1" t="str">
        <f>IF(I412="不合格","",IF(J412="","",VLOOKUP(I412,計算!$U$3:$V$62,2,FALSE)))</f>
        <v/>
      </c>
      <c r="I412" s="49" t="str">
        <f>IF(J412="","",'上級(五段～)'!X117)</f>
        <v/>
      </c>
      <c r="J412" t="str">
        <f>'上級(五段～)'!B117&amp;'上級(五段～)'!C117</f>
        <v/>
      </c>
      <c r="K412" s="31" t="s">
        <v>31</v>
      </c>
    </row>
    <row r="413" spans="1:11" x14ac:dyDescent="0.2">
      <c r="A413">
        <v>412</v>
      </c>
      <c r="B413" s="1" t="str">
        <f>IF('上級(五段～)'!B118="","",'上級(五段～)'!B118)</f>
        <v/>
      </c>
      <c r="C413" s="1" t="str">
        <f>IF(J413="","",'上級(五段～)'!B118)</f>
        <v/>
      </c>
      <c r="D413" s="1" t="str">
        <f>IF(J413="","",'上級(五段～)'!C118)</f>
        <v/>
      </c>
      <c r="E413" s="1" t="str">
        <f>IF(J413="","",'上級(五段～)'!D118)</f>
        <v/>
      </c>
      <c r="F413" s="1" t="str">
        <f>IF(J413="","",'上級(五段～)'!E118)</f>
        <v/>
      </c>
      <c r="G413" s="1" t="str">
        <f>IF(J413="","",'上級(五段～)'!#REF!)</f>
        <v/>
      </c>
      <c r="H413" s="1" t="str">
        <f>IF(I413="不合格","",IF(J413="","",VLOOKUP(I413,計算!$U$3:$V$62,2,FALSE)))</f>
        <v/>
      </c>
      <c r="I413" s="49" t="str">
        <f>IF(J413="","",'上級(五段～)'!X118)</f>
        <v/>
      </c>
      <c r="J413" t="str">
        <f>'上級(五段～)'!B118&amp;'上級(五段～)'!C118</f>
        <v/>
      </c>
      <c r="K413" s="31" t="s">
        <v>31</v>
      </c>
    </row>
    <row r="414" spans="1:11" x14ac:dyDescent="0.2">
      <c r="A414">
        <v>413</v>
      </c>
      <c r="B414" s="1" t="str">
        <f>IF('上級(五段～)'!B119="","",'上級(五段～)'!B119)</f>
        <v/>
      </c>
      <c r="C414" s="1" t="str">
        <f>IF(J414="","",'上級(五段～)'!B119)</f>
        <v/>
      </c>
      <c r="D414" s="1" t="str">
        <f>IF(J414="","",'上級(五段～)'!C119)</f>
        <v/>
      </c>
      <c r="E414" s="1" t="str">
        <f>IF(J414="","",'上級(五段～)'!D119)</f>
        <v/>
      </c>
      <c r="F414" s="1" t="str">
        <f>IF(J414="","",'上級(五段～)'!E119)</f>
        <v/>
      </c>
      <c r="G414" s="1" t="str">
        <f>IF(J414="","",'上級(五段～)'!#REF!)</f>
        <v/>
      </c>
      <c r="H414" s="1" t="str">
        <f>IF(I414="不合格","",IF(J414="","",VLOOKUP(I414,計算!$U$3:$V$62,2,FALSE)))</f>
        <v/>
      </c>
      <c r="I414" s="49" t="str">
        <f>IF(J414="","",'上級(五段～)'!X119)</f>
        <v/>
      </c>
      <c r="J414" t="str">
        <f>'上級(五段～)'!B119&amp;'上級(五段～)'!C119</f>
        <v/>
      </c>
      <c r="K414" s="31" t="s">
        <v>31</v>
      </c>
    </row>
    <row r="415" spans="1:11" x14ac:dyDescent="0.2">
      <c r="A415">
        <v>414</v>
      </c>
      <c r="B415" s="1" t="str">
        <f>IF('上級(五段～)'!B120="","",'上級(五段～)'!B120)</f>
        <v/>
      </c>
      <c r="C415" s="1" t="str">
        <f>IF(J415="","",'上級(五段～)'!B120)</f>
        <v/>
      </c>
      <c r="D415" s="1" t="str">
        <f>IF(J415="","",'上級(五段～)'!C120)</f>
        <v/>
      </c>
      <c r="E415" s="1" t="str">
        <f>IF(J415="","",'上級(五段～)'!D120)</f>
        <v/>
      </c>
      <c r="F415" s="1" t="str">
        <f>IF(J415="","",'上級(五段～)'!E120)</f>
        <v/>
      </c>
      <c r="G415" s="1" t="str">
        <f>IF(J415="","",'上級(五段～)'!#REF!)</f>
        <v/>
      </c>
      <c r="H415" s="1" t="str">
        <f>IF(I415="不合格","",IF(J415="","",VLOOKUP(I415,計算!$U$3:$V$62,2,FALSE)))</f>
        <v/>
      </c>
      <c r="I415" s="49" t="str">
        <f>IF(J415="","",'上級(五段～)'!X120)</f>
        <v/>
      </c>
      <c r="J415" t="str">
        <f>'上級(五段～)'!B120&amp;'上級(五段～)'!C120</f>
        <v/>
      </c>
      <c r="K415" s="31" t="s">
        <v>31</v>
      </c>
    </row>
    <row r="416" spans="1:11" x14ac:dyDescent="0.2">
      <c r="A416">
        <v>415</v>
      </c>
      <c r="B416" s="1" t="str">
        <f>IF('上級(五段～)'!B121="","",'上級(五段～)'!B121)</f>
        <v/>
      </c>
      <c r="C416" s="1" t="str">
        <f>IF(J416="","",'上級(五段～)'!B121)</f>
        <v/>
      </c>
      <c r="D416" s="1" t="str">
        <f>IF(J416="","",'上級(五段～)'!C121)</f>
        <v/>
      </c>
      <c r="E416" s="1" t="str">
        <f>IF(J416="","",'上級(五段～)'!D121)</f>
        <v/>
      </c>
      <c r="F416" s="1" t="str">
        <f>IF(J416="","",'上級(五段～)'!E121)</f>
        <v/>
      </c>
      <c r="G416" s="1" t="str">
        <f>IF(J416="","",'上級(五段～)'!#REF!)</f>
        <v/>
      </c>
      <c r="H416" s="1" t="str">
        <f>IF(I416="不合格","",IF(J416="","",VLOOKUP(I416,計算!$U$3:$V$62,2,FALSE)))</f>
        <v/>
      </c>
      <c r="I416" s="49" t="str">
        <f>IF(J416="","",'上級(五段～)'!X121)</f>
        <v/>
      </c>
      <c r="J416" t="str">
        <f>'上級(五段～)'!B121&amp;'上級(五段～)'!C121</f>
        <v/>
      </c>
      <c r="K416" s="31" t="s">
        <v>31</v>
      </c>
    </row>
    <row r="417" spans="1:11" x14ac:dyDescent="0.2">
      <c r="A417">
        <v>416</v>
      </c>
      <c r="B417" s="1" t="str">
        <f>IF('上級(五段～)'!B122="","",'上級(五段～)'!B122)</f>
        <v/>
      </c>
      <c r="C417" s="1" t="str">
        <f>IF(J417="","",'上級(五段～)'!B122)</f>
        <v/>
      </c>
      <c r="D417" s="1" t="str">
        <f>IF(J417="","",'上級(五段～)'!C122)</f>
        <v/>
      </c>
      <c r="E417" s="1" t="str">
        <f>IF(J417="","",'上級(五段～)'!D122)</f>
        <v/>
      </c>
      <c r="F417" s="1" t="str">
        <f>IF(J417="","",'上級(五段～)'!E122)</f>
        <v/>
      </c>
      <c r="G417" s="1" t="str">
        <f>IF(J417="","",'上級(五段～)'!#REF!)</f>
        <v/>
      </c>
      <c r="H417" s="1" t="str">
        <f>IF(I417="不合格","",IF(J417="","",VLOOKUP(I417,計算!$U$3:$V$62,2,FALSE)))</f>
        <v/>
      </c>
      <c r="I417" s="49" t="str">
        <f>IF(J417="","",'上級(五段～)'!X122)</f>
        <v/>
      </c>
      <c r="J417" t="str">
        <f>'上級(五段～)'!B122&amp;'上級(五段～)'!C122</f>
        <v/>
      </c>
      <c r="K417" s="31" t="s">
        <v>31</v>
      </c>
    </row>
    <row r="418" spans="1:11" x14ac:dyDescent="0.2">
      <c r="A418">
        <v>417</v>
      </c>
      <c r="B418" s="1" t="str">
        <f>IF('上級(五段～)'!B123="","",'上級(五段～)'!B123)</f>
        <v/>
      </c>
      <c r="C418" s="1" t="str">
        <f>IF(J418="","",'上級(五段～)'!B123)</f>
        <v/>
      </c>
      <c r="D418" s="1" t="str">
        <f>IF(J418="","",'上級(五段～)'!C123)</f>
        <v/>
      </c>
      <c r="E418" s="1" t="str">
        <f>IF(J418="","",'上級(五段～)'!D123)</f>
        <v/>
      </c>
      <c r="F418" s="1" t="str">
        <f>IF(J418="","",'上級(五段～)'!E123)</f>
        <v/>
      </c>
      <c r="G418" s="1" t="str">
        <f>IF(J418="","",'上級(五段～)'!#REF!)</f>
        <v/>
      </c>
      <c r="H418" s="1" t="str">
        <f>IF(I418="不合格","",IF(J418="","",VLOOKUP(I418,計算!$U$3:$V$62,2,FALSE)))</f>
        <v/>
      </c>
      <c r="I418" s="49" t="str">
        <f>IF(J418="","",'上級(五段～)'!X123)</f>
        <v/>
      </c>
      <c r="J418" t="str">
        <f>'上級(五段～)'!B123&amp;'上級(五段～)'!C123</f>
        <v/>
      </c>
      <c r="K418" s="31" t="s">
        <v>31</v>
      </c>
    </row>
    <row r="419" spans="1:11" x14ac:dyDescent="0.2">
      <c r="A419">
        <v>418</v>
      </c>
      <c r="B419" s="1" t="str">
        <f>IF('上級(五段～)'!B124="","",'上級(五段～)'!B124)</f>
        <v/>
      </c>
      <c r="C419" s="1" t="str">
        <f>IF(J419="","",'上級(五段～)'!B124)</f>
        <v/>
      </c>
      <c r="D419" s="1" t="str">
        <f>IF(J419="","",'上級(五段～)'!C124)</f>
        <v/>
      </c>
      <c r="E419" s="1" t="str">
        <f>IF(J419="","",'上級(五段～)'!D124)</f>
        <v/>
      </c>
      <c r="F419" s="1" t="str">
        <f>IF(J419="","",'上級(五段～)'!E124)</f>
        <v/>
      </c>
      <c r="G419" s="1" t="str">
        <f>IF(J419="","",'上級(五段～)'!#REF!)</f>
        <v/>
      </c>
      <c r="H419" s="1" t="str">
        <f>IF(I419="不合格","",IF(J419="","",VLOOKUP(I419,計算!$U$3:$V$62,2,FALSE)))</f>
        <v/>
      </c>
      <c r="I419" s="49" t="str">
        <f>IF(J419="","",'上級(五段～)'!X124)</f>
        <v/>
      </c>
      <c r="J419" t="str">
        <f>'上級(五段～)'!B124&amp;'上級(五段～)'!C124</f>
        <v/>
      </c>
      <c r="K419" s="31" t="s">
        <v>31</v>
      </c>
    </row>
    <row r="420" spans="1:11" x14ac:dyDescent="0.2">
      <c r="A420">
        <v>419</v>
      </c>
      <c r="B420" s="1" t="str">
        <f>IF('上級(五段～)'!B125="","",'上級(五段～)'!B125)</f>
        <v/>
      </c>
      <c r="C420" s="1" t="str">
        <f>IF(J420="","",'上級(五段～)'!B125)</f>
        <v/>
      </c>
      <c r="D420" s="1" t="str">
        <f>IF(J420="","",'上級(五段～)'!C125)</f>
        <v/>
      </c>
      <c r="E420" s="1" t="str">
        <f>IF(J420="","",'上級(五段～)'!D125)</f>
        <v/>
      </c>
      <c r="F420" s="1" t="str">
        <f>IF(J420="","",'上級(五段～)'!E125)</f>
        <v/>
      </c>
      <c r="G420" s="1" t="str">
        <f>IF(J420="","",'上級(五段～)'!#REF!)</f>
        <v/>
      </c>
      <c r="H420" s="1" t="str">
        <f>IF(I420="不合格","",IF(J420="","",VLOOKUP(I420,計算!$U$3:$V$62,2,FALSE)))</f>
        <v/>
      </c>
      <c r="I420" s="49" t="str">
        <f>IF(J420="","",'上級(五段～)'!X125)</f>
        <v/>
      </c>
      <c r="J420" t="str">
        <f>'上級(五段～)'!B125&amp;'上級(五段～)'!C125</f>
        <v/>
      </c>
      <c r="K420" s="31" t="s">
        <v>31</v>
      </c>
    </row>
    <row r="421" spans="1:11" x14ac:dyDescent="0.2">
      <c r="A421">
        <v>420</v>
      </c>
      <c r="B421" s="1" t="str">
        <f>IF('上級(五段～)'!B126="","",'上級(五段～)'!B126)</f>
        <v/>
      </c>
      <c r="C421" s="1" t="str">
        <f>IF(J421="","",'上級(五段～)'!B126)</f>
        <v/>
      </c>
      <c r="D421" s="1" t="str">
        <f>IF(J421="","",'上級(五段～)'!C126)</f>
        <v/>
      </c>
      <c r="E421" s="1" t="str">
        <f>IF(J421="","",'上級(五段～)'!D126)</f>
        <v/>
      </c>
      <c r="F421" s="1" t="str">
        <f>IF(J421="","",'上級(五段～)'!E126)</f>
        <v/>
      </c>
      <c r="G421" s="1" t="str">
        <f>IF(J421="","",'上級(五段～)'!#REF!)</f>
        <v/>
      </c>
      <c r="H421" s="1" t="str">
        <f>IF(I421="不合格","",IF(J421="","",VLOOKUP(I421,計算!$U$3:$V$62,2,FALSE)))</f>
        <v/>
      </c>
      <c r="I421" s="49" t="str">
        <f>IF(J421="","",'上級(五段～)'!X126)</f>
        <v/>
      </c>
      <c r="J421" t="str">
        <f>'上級(五段～)'!B126&amp;'上級(五段～)'!C126</f>
        <v/>
      </c>
      <c r="K421" s="31" t="s">
        <v>31</v>
      </c>
    </row>
    <row r="422" spans="1:11" x14ac:dyDescent="0.2">
      <c r="A422">
        <v>421</v>
      </c>
      <c r="B422" s="1" t="str">
        <f>IF('上級(五段～)'!B127="","",'上級(五段～)'!B127)</f>
        <v/>
      </c>
      <c r="C422" s="1" t="str">
        <f>IF(J422="","",'上級(五段～)'!B127)</f>
        <v/>
      </c>
      <c r="D422" s="1" t="str">
        <f>IF(J422="","",'上級(五段～)'!C127)</f>
        <v/>
      </c>
      <c r="E422" s="1" t="str">
        <f>IF(J422="","",'上級(五段～)'!D127)</f>
        <v/>
      </c>
      <c r="F422" s="1" t="str">
        <f>IF(J422="","",'上級(五段～)'!E127)</f>
        <v/>
      </c>
      <c r="G422" s="1" t="str">
        <f>IF(J422="","",'上級(五段～)'!#REF!)</f>
        <v/>
      </c>
      <c r="H422" s="1" t="str">
        <f>IF(I422="不合格","",IF(J422="","",VLOOKUP(I422,計算!$U$3:$V$62,2,FALSE)))</f>
        <v/>
      </c>
      <c r="I422" s="49" t="str">
        <f>IF(J422="","",'上級(五段～)'!X127)</f>
        <v/>
      </c>
      <c r="J422" t="str">
        <f>'上級(五段～)'!B127&amp;'上級(五段～)'!C127</f>
        <v/>
      </c>
      <c r="K422" s="31" t="s">
        <v>31</v>
      </c>
    </row>
    <row r="423" spans="1:11" x14ac:dyDescent="0.2">
      <c r="A423">
        <v>422</v>
      </c>
      <c r="B423" s="1" t="str">
        <f>IF('上級(五段～)'!B128="","",'上級(五段～)'!B128)</f>
        <v/>
      </c>
      <c r="C423" s="1" t="str">
        <f>IF(J423="","",'上級(五段～)'!B128)</f>
        <v/>
      </c>
      <c r="D423" s="1" t="str">
        <f>IF(J423="","",'上級(五段～)'!C128)</f>
        <v/>
      </c>
      <c r="E423" s="1" t="str">
        <f>IF(J423="","",'上級(五段～)'!D128)</f>
        <v/>
      </c>
      <c r="F423" s="1" t="str">
        <f>IF(J423="","",'上級(五段～)'!E128)</f>
        <v/>
      </c>
      <c r="G423" s="1" t="str">
        <f>IF(J423="","",'上級(五段～)'!#REF!)</f>
        <v/>
      </c>
      <c r="H423" s="1" t="str">
        <f>IF(I423="不合格","",IF(J423="","",VLOOKUP(I423,計算!$U$3:$V$62,2,FALSE)))</f>
        <v/>
      </c>
      <c r="I423" s="49" t="str">
        <f>IF(J423="","",'上級(五段～)'!X128)</f>
        <v/>
      </c>
      <c r="J423" t="str">
        <f>'上級(五段～)'!B128&amp;'上級(五段～)'!C128</f>
        <v/>
      </c>
      <c r="K423" s="31" t="s">
        <v>31</v>
      </c>
    </row>
    <row r="424" spans="1:11" x14ac:dyDescent="0.2">
      <c r="A424">
        <v>423</v>
      </c>
      <c r="B424" s="1" t="str">
        <f>IF('上級(五段～)'!B129="","",'上級(五段～)'!B129)</f>
        <v/>
      </c>
      <c r="C424" s="1" t="str">
        <f>IF(J424="","",'上級(五段～)'!B129)</f>
        <v/>
      </c>
      <c r="D424" s="1" t="str">
        <f>IF(J424="","",'上級(五段～)'!C129)</f>
        <v/>
      </c>
      <c r="E424" s="1" t="str">
        <f>IF(J424="","",'上級(五段～)'!D129)</f>
        <v/>
      </c>
      <c r="F424" s="1" t="str">
        <f>IF(J424="","",'上級(五段～)'!E129)</f>
        <v/>
      </c>
      <c r="G424" s="1" t="str">
        <f>IF(J424="","",'上級(五段～)'!#REF!)</f>
        <v/>
      </c>
      <c r="H424" s="1" t="str">
        <f>IF(I424="不合格","",IF(J424="","",VLOOKUP(I424,計算!$U$3:$V$62,2,FALSE)))</f>
        <v/>
      </c>
      <c r="I424" s="49" t="str">
        <f>IF(J424="","",'上級(五段～)'!X129)</f>
        <v/>
      </c>
      <c r="J424" t="str">
        <f>'上級(五段～)'!B129&amp;'上級(五段～)'!C129</f>
        <v/>
      </c>
      <c r="K424" s="31" t="s">
        <v>31</v>
      </c>
    </row>
    <row r="425" spans="1:11" x14ac:dyDescent="0.2">
      <c r="A425">
        <v>424</v>
      </c>
      <c r="B425" s="1" t="str">
        <f>IF('上級(五段～)'!B130="","",'上級(五段～)'!B130)</f>
        <v/>
      </c>
      <c r="C425" s="1" t="str">
        <f>IF(J425="","",'上級(五段～)'!B130)</f>
        <v/>
      </c>
      <c r="D425" s="1" t="str">
        <f>IF(J425="","",'上級(五段～)'!C130)</f>
        <v/>
      </c>
      <c r="E425" s="1" t="str">
        <f>IF(J425="","",'上級(五段～)'!D130)</f>
        <v/>
      </c>
      <c r="F425" s="1" t="str">
        <f>IF(J425="","",'上級(五段～)'!E130)</f>
        <v/>
      </c>
      <c r="G425" s="1" t="str">
        <f>IF(J425="","",'上級(五段～)'!#REF!)</f>
        <v/>
      </c>
      <c r="H425" s="1" t="str">
        <f>IF(I425="不合格","",IF(J425="","",VLOOKUP(I425,計算!$U$3:$V$62,2,FALSE)))</f>
        <v/>
      </c>
      <c r="I425" s="49" t="str">
        <f>IF(J425="","",'上級(五段～)'!X130)</f>
        <v/>
      </c>
      <c r="J425" t="str">
        <f>'上級(五段～)'!B130&amp;'上級(五段～)'!C130</f>
        <v/>
      </c>
      <c r="K425" s="31" t="s">
        <v>31</v>
      </c>
    </row>
    <row r="426" spans="1:11" x14ac:dyDescent="0.2">
      <c r="A426">
        <v>425</v>
      </c>
      <c r="B426" s="1" t="str">
        <f>IF('上級(五段～)'!B131="","",'上級(五段～)'!B131)</f>
        <v/>
      </c>
      <c r="C426" s="1" t="str">
        <f>IF(J426="","",'上級(五段～)'!B131)</f>
        <v/>
      </c>
      <c r="D426" s="1" t="str">
        <f>IF(J426="","",'上級(五段～)'!C131)</f>
        <v/>
      </c>
      <c r="E426" s="1" t="str">
        <f>IF(J426="","",'上級(五段～)'!D131)</f>
        <v/>
      </c>
      <c r="F426" s="1" t="str">
        <f>IF(J426="","",'上級(五段～)'!E131)</f>
        <v/>
      </c>
      <c r="G426" s="1" t="str">
        <f>IF(J426="","",'上級(五段～)'!#REF!)</f>
        <v/>
      </c>
      <c r="H426" s="1" t="str">
        <f>IF(I426="不合格","",IF(J426="","",VLOOKUP(I426,計算!$U$3:$V$62,2,FALSE)))</f>
        <v/>
      </c>
      <c r="I426" s="49" t="str">
        <f>IF(J426="","",'上級(五段～)'!X131)</f>
        <v/>
      </c>
      <c r="J426" t="str">
        <f>'上級(五段～)'!B131&amp;'上級(五段～)'!C131</f>
        <v/>
      </c>
      <c r="K426" s="31" t="s">
        <v>31</v>
      </c>
    </row>
    <row r="427" spans="1:11" x14ac:dyDescent="0.2">
      <c r="A427">
        <v>426</v>
      </c>
      <c r="B427" s="1" t="str">
        <f>IF('上級(五段～)'!B132="","",'上級(五段～)'!B132)</f>
        <v/>
      </c>
      <c r="C427" s="1" t="str">
        <f>IF(J427="","",'上級(五段～)'!B132)</f>
        <v/>
      </c>
      <c r="D427" s="1" t="str">
        <f>IF(J427="","",'上級(五段～)'!C132)</f>
        <v/>
      </c>
      <c r="E427" s="1" t="str">
        <f>IF(J427="","",'上級(五段～)'!D132)</f>
        <v/>
      </c>
      <c r="F427" s="1" t="str">
        <f>IF(J427="","",'上級(五段～)'!E132)</f>
        <v/>
      </c>
      <c r="G427" s="1" t="str">
        <f>IF(J427="","",'上級(五段～)'!#REF!)</f>
        <v/>
      </c>
      <c r="H427" s="1" t="str">
        <f>IF(I427="不合格","",IF(J427="","",VLOOKUP(I427,計算!$U$3:$V$62,2,FALSE)))</f>
        <v/>
      </c>
      <c r="I427" s="49" t="str">
        <f>IF(J427="","",'上級(五段～)'!X132)</f>
        <v/>
      </c>
      <c r="J427" t="str">
        <f>'上級(五段～)'!B132&amp;'上級(五段～)'!C132</f>
        <v/>
      </c>
      <c r="K427" s="31" t="s">
        <v>31</v>
      </c>
    </row>
    <row r="428" spans="1:11" x14ac:dyDescent="0.2">
      <c r="A428">
        <v>427</v>
      </c>
      <c r="B428" s="1" t="str">
        <f>IF('上級(五段～)'!B133="","",'上級(五段～)'!B133)</f>
        <v/>
      </c>
      <c r="C428" s="1" t="str">
        <f>IF(J428="","",'上級(五段～)'!B133)</f>
        <v/>
      </c>
      <c r="D428" s="1" t="str">
        <f>IF(J428="","",'上級(五段～)'!C133)</f>
        <v/>
      </c>
      <c r="E428" s="1" t="str">
        <f>IF(J428="","",'上級(五段～)'!D133)</f>
        <v/>
      </c>
      <c r="F428" s="1" t="str">
        <f>IF(J428="","",'上級(五段～)'!E133)</f>
        <v/>
      </c>
      <c r="G428" s="1" t="str">
        <f>IF(J428="","",'上級(五段～)'!#REF!)</f>
        <v/>
      </c>
      <c r="H428" s="1" t="str">
        <f>IF(I428="不合格","",IF(J428="","",VLOOKUP(I428,計算!$U$3:$V$62,2,FALSE)))</f>
        <v/>
      </c>
      <c r="I428" s="49" t="str">
        <f>IF(J428="","",'上級(五段～)'!X133)</f>
        <v/>
      </c>
      <c r="J428" t="str">
        <f>'上級(五段～)'!B133&amp;'上級(五段～)'!C133</f>
        <v/>
      </c>
      <c r="K428" s="31" t="s">
        <v>31</v>
      </c>
    </row>
    <row r="429" spans="1:11" x14ac:dyDescent="0.2">
      <c r="A429">
        <v>428</v>
      </c>
      <c r="B429" s="1" t="str">
        <f>IF('上級(五段～)'!B134="","",'上級(五段～)'!B134)</f>
        <v/>
      </c>
      <c r="C429" s="1" t="str">
        <f>IF(J429="","",'上級(五段～)'!B134)</f>
        <v/>
      </c>
      <c r="D429" s="1" t="str">
        <f>IF(J429="","",'上級(五段～)'!C134)</f>
        <v/>
      </c>
      <c r="E429" s="1" t="str">
        <f>IF(J429="","",'上級(五段～)'!D134)</f>
        <v/>
      </c>
      <c r="F429" s="1" t="str">
        <f>IF(J429="","",'上級(五段～)'!E134)</f>
        <v/>
      </c>
      <c r="G429" s="1" t="str">
        <f>IF(J429="","",'上級(五段～)'!#REF!)</f>
        <v/>
      </c>
      <c r="H429" s="1" t="str">
        <f>IF(I429="不合格","",IF(J429="","",VLOOKUP(I429,計算!$U$3:$V$62,2,FALSE)))</f>
        <v/>
      </c>
      <c r="I429" s="49" t="str">
        <f>IF(J429="","",'上級(五段～)'!X134)</f>
        <v/>
      </c>
      <c r="J429" t="str">
        <f>'上級(五段～)'!B134&amp;'上級(五段～)'!C134</f>
        <v/>
      </c>
      <c r="K429" s="31" t="s">
        <v>31</v>
      </c>
    </row>
    <row r="430" spans="1:11" x14ac:dyDescent="0.2">
      <c r="A430">
        <v>429</v>
      </c>
      <c r="B430" s="1" t="str">
        <f>IF('上級(五段～)'!B135="","",'上級(五段～)'!B135)</f>
        <v/>
      </c>
      <c r="C430" s="1" t="str">
        <f>IF(J430="","",'上級(五段～)'!B135)</f>
        <v/>
      </c>
      <c r="D430" s="1" t="str">
        <f>IF(J430="","",'上級(五段～)'!C135)</f>
        <v/>
      </c>
      <c r="E430" s="1" t="str">
        <f>IF(J430="","",'上級(五段～)'!D135)</f>
        <v/>
      </c>
      <c r="F430" s="1" t="str">
        <f>IF(J430="","",'上級(五段～)'!E135)</f>
        <v/>
      </c>
      <c r="G430" s="1" t="str">
        <f>IF(J430="","",'上級(五段～)'!#REF!)</f>
        <v/>
      </c>
      <c r="H430" s="1" t="str">
        <f>IF(I430="不合格","",IF(J430="","",VLOOKUP(I430,計算!$U$3:$V$62,2,FALSE)))</f>
        <v/>
      </c>
      <c r="I430" s="49" t="str">
        <f>IF(J430="","",'上級(五段～)'!X135)</f>
        <v/>
      </c>
      <c r="J430" t="str">
        <f>'上級(五段～)'!B135&amp;'上級(五段～)'!C135</f>
        <v/>
      </c>
      <c r="K430" s="31" t="s">
        <v>31</v>
      </c>
    </row>
    <row r="431" spans="1:11" x14ac:dyDescent="0.2">
      <c r="A431">
        <v>430</v>
      </c>
      <c r="B431" s="1" t="str">
        <f>IF('上級(五段～)'!B136="","",'上級(五段～)'!B136)</f>
        <v/>
      </c>
      <c r="C431" s="1" t="str">
        <f>IF(J431="","",'上級(五段～)'!B136)</f>
        <v/>
      </c>
      <c r="D431" s="1" t="str">
        <f>IF(J431="","",'上級(五段～)'!C136)</f>
        <v/>
      </c>
      <c r="E431" s="1" t="str">
        <f>IF(J431="","",'上級(五段～)'!D136)</f>
        <v/>
      </c>
      <c r="F431" s="1" t="str">
        <f>IF(J431="","",'上級(五段～)'!E136)</f>
        <v/>
      </c>
      <c r="G431" s="1" t="str">
        <f>IF(J431="","",'上級(五段～)'!#REF!)</f>
        <v/>
      </c>
      <c r="H431" s="1" t="str">
        <f>IF(I431="不合格","",IF(J431="","",VLOOKUP(I431,計算!$U$3:$V$62,2,FALSE)))</f>
        <v/>
      </c>
      <c r="I431" s="49" t="str">
        <f>IF(J431="","",'上級(五段～)'!X136)</f>
        <v/>
      </c>
      <c r="J431" t="str">
        <f>'上級(五段～)'!B136&amp;'上級(五段～)'!C136</f>
        <v/>
      </c>
      <c r="K431" s="31" t="s">
        <v>31</v>
      </c>
    </row>
    <row r="432" spans="1:11" x14ac:dyDescent="0.2">
      <c r="A432">
        <v>431</v>
      </c>
      <c r="B432" s="1" t="str">
        <f>IF('上級(五段～)'!B137="","",'上級(五段～)'!B137)</f>
        <v/>
      </c>
      <c r="C432" s="1" t="str">
        <f>IF(J432="","",'上級(五段～)'!B137)</f>
        <v/>
      </c>
      <c r="D432" s="1" t="str">
        <f>IF(J432="","",'上級(五段～)'!C137)</f>
        <v/>
      </c>
      <c r="E432" s="1" t="str">
        <f>IF(J432="","",'上級(五段～)'!D137)</f>
        <v/>
      </c>
      <c r="F432" s="1" t="str">
        <f>IF(J432="","",'上級(五段～)'!E137)</f>
        <v/>
      </c>
      <c r="G432" s="1" t="str">
        <f>IF(J432="","",'上級(五段～)'!#REF!)</f>
        <v/>
      </c>
      <c r="H432" s="1" t="str">
        <f>IF(I432="不合格","",IF(J432="","",VLOOKUP(I432,計算!$U$3:$V$62,2,FALSE)))</f>
        <v/>
      </c>
      <c r="I432" s="49" t="str">
        <f>IF(J432="","",'上級(五段～)'!X137)</f>
        <v/>
      </c>
      <c r="J432" t="str">
        <f>'上級(五段～)'!B137&amp;'上級(五段～)'!C137</f>
        <v/>
      </c>
      <c r="K432" s="31" t="s">
        <v>31</v>
      </c>
    </row>
    <row r="433" spans="1:11" x14ac:dyDescent="0.2">
      <c r="A433">
        <v>432</v>
      </c>
      <c r="B433" s="1" t="str">
        <f>IF('上級(五段～)'!B138="","",'上級(五段～)'!B138)</f>
        <v/>
      </c>
      <c r="C433" s="1" t="str">
        <f>IF(J433="","",'上級(五段～)'!B138)</f>
        <v/>
      </c>
      <c r="D433" s="1" t="str">
        <f>IF(J433="","",'上級(五段～)'!C138)</f>
        <v/>
      </c>
      <c r="E433" s="1" t="str">
        <f>IF(J433="","",'上級(五段～)'!D138)</f>
        <v/>
      </c>
      <c r="F433" s="1" t="str">
        <f>IF(J433="","",'上級(五段～)'!E138)</f>
        <v/>
      </c>
      <c r="G433" s="1" t="str">
        <f>IF(J433="","",'上級(五段～)'!#REF!)</f>
        <v/>
      </c>
      <c r="H433" s="1" t="str">
        <f>IF(I433="不合格","",IF(J433="","",VLOOKUP(I433,計算!$U$3:$V$62,2,FALSE)))</f>
        <v/>
      </c>
      <c r="I433" s="49" t="str">
        <f>IF(J433="","",'上級(五段～)'!X138)</f>
        <v/>
      </c>
      <c r="J433" t="str">
        <f>'上級(五段～)'!B138&amp;'上級(五段～)'!C138</f>
        <v/>
      </c>
      <c r="K433" s="31" t="s">
        <v>31</v>
      </c>
    </row>
    <row r="434" spans="1:11" x14ac:dyDescent="0.2">
      <c r="A434">
        <v>433</v>
      </c>
      <c r="B434" s="1" t="str">
        <f>IF('上級(五段～)'!B139="","",'上級(五段～)'!B139)</f>
        <v/>
      </c>
      <c r="C434" s="1" t="str">
        <f>IF(J434="","",'上級(五段～)'!B139)</f>
        <v/>
      </c>
      <c r="D434" s="1" t="str">
        <f>IF(J434="","",'上級(五段～)'!C139)</f>
        <v/>
      </c>
      <c r="E434" s="1" t="str">
        <f>IF(J434="","",'上級(五段～)'!D139)</f>
        <v/>
      </c>
      <c r="F434" s="1" t="str">
        <f>IF(J434="","",'上級(五段～)'!E139)</f>
        <v/>
      </c>
      <c r="G434" s="1" t="str">
        <f>IF(J434="","",'上級(五段～)'!#REF!)</f>
        <v/>
      </c>
      <c r="H434" s="1" t="str">
        <f>IF(I434="不合格","",IF(J434="","",VLOOKUP(I434,計算!$U$3:$V$62,2,FALSE)))</f>
        <v/>
      </c>
      <c r="I434" s="49" t="str">
        <f>IF(J434="","",'上級(五段～)'!X139)</f>
        <v/>
      </c>
      <c r="J434" t="str">
        <f>'上級(五段～)'!B139&amp;'上級(五段～)'!C139</f>
        <v/>
      </c>
      <c r="K434" s="31" t="s">
        <v>31</v>
      </c>
    </row>
    <row r="435" spans="1:11" x14ac:dyDescent="0.2">
      <c r="A435">
        <v>434</v>
      </c>
      <c r="B435" s="1" t="str">
        <f>IF('上級(五段～)'!B140="","",'上級(五段～)'!B140)</f>
        <v/>
      </c>
      <c r="C435" s="1" t="str">
        <f>IF(J435="","",'上級(五段～)'!B140)</f>
        <v/>
      </c>
      <c r="D435" s="1" t="str">
        <f>IF(J435="","",'上級(五段～)'!C140)</f>
        <v/>
      </c>
      <c r="E435" s="1" t="str">
        <f>IF(J435="","",'上級(五段～)'!D140)</f>
        <v/>
      </c>
      <c r="F435" s="1" t="str">
        <f>IF(J435="","",'上級(五段～)'!E140)</f>
        <v/>
      </c>
      <c r="G435" s="1" t="str">
        <f>IF(J435="","",'上級(五段～)'!#REF!)</f>
        <v/>
      </c>
      <c r="H435" s="1" t="str">
        <f>IF(I435="不合格","",IF(J435="","",VLOOKUP(I435,計算!$U$3:$V$62,2,FALSE)))</f>
        <v/>
      </c>
      <c r="I435" s="49" t="str">
        <f>IF(J435="","",'上級(五段～)'!X140)</f>
        <v/>
      </c>
      <c r="J435" t="str">
        <f>'上級(五段～)'!B140&amp;'上級(五段～)'!C140</f>
        <v/>
      </c>
      <c r="K435" s="31" t="s">
        <v>31</v>
      </c>
    </row>
    <row r="436" spans="1:11" x14ac:dyDescent="0.2">
      <c r="A436">
        <v>435</v>
      </c>
      <c r="B436" s="1" t="str">
        <f>IF('上級(五段～)'!B141="","",'上級(五段～)'!B141)</f>
        <v/>
      </c>
      <c r="C436" s="1" t="str">
        <f>IF(J436="","",'上級(五段～)'!B141)</f>
        <v/>
      </c>
      <c r="D436" s="1" t="str">
        <f>IF(J436="","",'上級(五段～)'!C141)</f>
        <v/>
      </c>
      <c r="E436" s="1" t="str">
        <f>IF(J436="","",'上級(五段～)'!D141)</f>
        <v/>
      </c>
      <c r="F436" s="1" t="str">
        <f>IF(J436="","",'上級(五段～)'!E141)</f>
        <v/>
      </c>
      <c r="G436" s="1" t="str">
        <f>IF(J436="","",'上級(五段～)'!#REF!)</f>
        <v/>
      </c>
      <c r="H436" s="1" t="str">
        <f>IF(I436="不合格","",IF(J436="","",VLOOKUP(I436,計算!$U$3:$V$62,2,FALSE)))</f>
        <v/>
      </c>
      <c r="I436" s="49" t="str">
        <f>IF(J436="","",'上級(五段～)'!X141)</f>
        <v/>
      </c>
      <c r="J436" t="str">
        <f>'上級(五段～)'!B141&amp;'上級(五段～)'!C141</f>
        <v/>
      </c>
      <c r="K436" s="31" t="s">
        <v>31</v>
      </c>
    </row>
    <row r="437" spans="1:11" x14ac:dyDescent="0.2">
      <c r="A437">
        <v>436</v>
      </c>
      <c r="B437" s="1" t="str">
        <f>IF('上級(五段～)'!B142="","",'上級(五段～)'!B142)</f>
        <v/>
      </c>
      <c r="C437" s="1" t="str">
        <f>IF(J437="","",'上級(五段～)'!B142)</f>
        <v/>
      </c>
      <c r="D437" s="1" t="str">
        <f>IF(J437="","",'上級(五段～)'!C142)</f>
        <v/>
      </c>
      <c r="E437" s="1" t="str">
        <f>IF(J437="","",'上級(五段～)'!D142)</f>
        <v/>
      </c>
      <c r="F437" s="1" t="str">
        <f>IF(J437="","",'上級(五段～)'!E142)</f>
        <v/>
      </c>
      <c r="G437" s="1" t="str">
        <f>IF(J437="","",'上級(五段～)'!#REF!)</f>
        <v/>
      </c>
      <c r="H437" s="1" t="str">
        <f>IF(I437="不合格","",IF(J437="","",VLOOKUP(I437,計算!$U$3:$V$62,2,FALSE)))</f>
        <v/>
      </c>
      <c r="I437" s="49" t="str">
        <f>IF(J437="","",'上級(五段～)'!X142)</f>
        <v/>
      </c>
      <c r="J437" t="str">
        <f>'上級(五段～)'!B142&amp;'上級(五段～)'!C142</f>
        <v/>
      </c>
      <c r="K437" s="31" t="s">
        <v>31</v>
      </c>
    </row>
    <row r="438" spans="1:11" x14ac:dyDescent="0.2">
      <c r="A438">
        <v>437</v>
      </c>
      <c r="B438" s="1" t="str">
        <f>IF('上級(五段～)'!B143="","",'上級(五段～)'!B143)</f>
        <v/>
      </c>
      <c r="C438" s="1" t="str">
        <f>IF(J438="","",'上級(五段～)'!B143)</f>
        <v/>
      </c>
      <c r="D438" s="1" t="str">
        <f>IF(J438="","",'上級(五段～)'!C143)</f>
        <v/>
      </c>
      <c r="E438" s="1" t="str">
        <f>IF(J438="","",'上級(五段～)'!D143)</f>
        <v/>
      </c>
      <c r="F438" s="1" t="str">
        <f>IF(J438="","",'上級(五段～)'!E143)</f>
        <v/>
      </c>
      <c r="G438" s="1" t="str">
        <f>IF(J438="","",'上級(五段～)'!#REF!)</f>
        <v/>
      </c>
      <c r="H438" s="1" t="str">
        <f>IF(I438="不合格","",IF(J438="","",VLOOKUP(I438,計算!$U$3:$V$62,2,FALSE)))</f>
        <v/>
      </c>
      <c r="I438" s="49" t="str">
        <f>IF(J438="","",'上級(五段～)'!X143)</f>
        <v/>
      </c>
      <c r="J438" t="str">
        <f>'上級(五段～)'!B143&amp;'上級(五段～)'!C143</f>
        <v/>
      </c>
      <c r="K438" s="31" t="s">
        <v>31</v>
      </c>
    </row>
    <row r="439" spans="1:11" x14ac:dyDescent="0.2">
      <c r="A439">
        <v>438</v>
      </c>
      <c r="B439" s="1" t="str">
        <f>IF('上級(五段～)'!B144="","",'上級(五段～)'!B144)</f>
        <v/>
      </c>
      <c r="C439" s="1" t="str">
        <f>IF(J439="","",'上級(五段～)'!B144)</f>
        <v/>
      </c>
      <c r="D439" s="1" t="str">
        <f>IF(J439="","",'上級(五段～)'!C144)</f>
        <v/>
      </c>
      <c r="E439" s="1" t="str">
        <f>IF(J439="","",'上級(五段～)'!D144)</f>
        <v/>
      </c>
      <c r="F439" s="1" t="str">
        <f>IF(J439="","",'上級(五段～)'!E144)</f>
        <v/>
      </c>
      <c r="G439" s="1" t="str">
        <f>IF(J439="","",'上級(五段～)'!#REF!)</f>
        <v/>
      </c>
      <c r="H439" s="1" t="str">
        <f>IF(I439="不合格","",IF(J439="","",VLOOKUP(I439,計算!$U$3:$V$62,2,FALSE)))</f>
        <v/>
      </c>
      <c r="I439" s="49" t="str">
        <f>IF(J439="","",'上級(五段～)'!X144)</f>
        <v/>
      </c>
      <c r="J439" t="str">
        <f>'上級(五段～)'!B144&amp;'上級(五段～)'!C144</f>
        <v/>
      </c>
      <c r="K439" s="31" t="s">
        <v>31</v>
      </c>
    </row>
    <row r="440" spans="1:11" x14ac:dyDescent="0.2">
      <c r="A440">
        <v>439</v>
      </c>
      <c r="B440" s="1" t="str">
        <f>IF('上級(五段～)'!B145="","",'上級(五段～)'!B145)</f>
        <v/>
      </c>
      <c r="C440" s="1" t="str">
        <f>IF(J440="","",'上級(五段～)'!B145)</f>
        <v/>
      </c>
      <c r="D440" s="1" t="str">
        <f>IF(J440="","",'上級(五段～)'!C145)</f>
        <v/>
      </c>
      <c r="E440" s="1" t="str">
        <f>IF(J440="","",'上級(五段～)'!D145)</f>
        <v/>
      </c>
      <c r="F440" s="1" t="str">
        <f>IF(J440="","",'上級(五段～)'!E145)</f>
        <v/>
      </c>
      <c r="G440" s="1" t="str">
        <f>IF(J440="","",'上級(五段～)'!#REF!)</f>
        <v/>
      </c>
      <c r="H440" s="1" t="str">
        <f>IF(I440="不合格","",IF(J440="","",VLOOKUP(I440,計算!$U$3:$V$62,2,FALSE)))</f>
        <v/>
      </c>
      <c r="I440" s="49" t="str">
        <f>IF(J440="","",'上級(五段～)'!X145)</f>
        <v/>
      </c>
      <c r="J440" t="str">
        <f>'上級(五段～)'!B145&amp;'上級(五段～)'!C145</f>
        <v/>
      </c>
      <c r="K440" s="31" t="s">
        <v>31</v>
      </c>
    </row>
    <row r="441" spans="1:11" x14ac:dyDescent="0.2">
      <c r="A441">
        <v>440</v>
      </c>
      <c r="B441" s="1" t="str">
        <f>IF('上級(五段～)'!B146="","",'上級(五段～)'!B146)</f>
        <v/>
      </c>
      <c r="C441" s="1" t="str">
        <f>IF(J441="","",'上級(五段～)'!B146)</f>
        <v/>
      </c>
      <c r="D441" s="1" t="str">
        <f>IF(J441="","",'上級(五段～)'!C146)</f>
        <v/>
      </c>
      <c r="E441" s="1" t="str">
        <f>IF(J441="","",'上級(五段～)'!D146)</f>
        <v/>
      </c>
      <c r="F441" s="1" t="str">
        <f>IF(J441="","",'上級(五段～)'!E146)</f>
        <v/>
      </c>
      <c r="G441" s="1" t="str">
        <f>IF(J441="","",'上級(五段～)'!#REF!)</f>
        <v/>
      </c>
      <c r="H441" s="1" t="str">
        <f>IF(I441="不合格","",IF(J441="","",VLOOKUP(I441,計算!$U$3:$V$62,2,FALSE)))</f>
        <v/>
      </c>
      <c r="I441" s="49" t="str">
        <f>IF(J441="","",'上級(五段～)'!X146)</f>
        <v/>
      </c>
      <c r="J441" t="str">
        <f>'上級(五段～)'!B146&amp;'上級(五段～)'!C146</f>
        <v/>
      </c>
      <c r="K441" s="31" t="s">
        <v>31</v>
      </c>
    </row>
    <row r="442" spans="1:11" x14ac:dyDescent="0.2">
      <c r="A442">
        <v>441</v>
      </c>
      <c r="B442" s="1" t="str">
        <f>IF('上級(五段～)'!B147="","",'上級(五段～)'!B147)</f>
        <v/>
      </c>
      <c r="C442" s="1" t="str">
        <f>IF(J442="","",'上級(五段～)'!B147)</f>
        <v/>
      </c>
      <c r="D442" s="1" t="str">
        <f>IF(J442="","",'上級(五段～)'!C147)</f>
        <v/>
      </c>
      <c r="E442" s="1" t="str">
        <f>IF(J442="","",'上級(五段～)'!D147)</f>
        <v/>
      </c>
      <c r="F442" s="1" t="str">
        <f>IF(J442="","",'上級(五段～)'!E147)</f>
        <v/>
      </c>
      <c r="G442" s="1" t="str">
        <f>IF(J442="","",'上級(五段～)'!#REF!)</f>
        <v/>
      </c>
      <c r="H442" s="1" t="str">
        <f>IF(I442="不合格","",IF(J442="","",VLOOKUP(I442,計算!$U$3:$V$62,2,FALSE)))</f>
        <v/>
      </c>
      <c r="I442" s="49" t="str">
        <f>IF(J442="","",'上級(五段～)'!X147)</f>
        <v/>
      </c>
      <c r="J442" t="str">
        <f>'上級(五段～)'!B147&amp;'上級(五段～)'!C147</f>
        <v/>
      </c>
      <c r="K442" s="31" t="s">
        <v>31</v>
      </c>
    </row>
    <row r="443" spans="1:11" x14ac:dyDescent="0.2">
      <c r="A443">
        <v>442</v>
      </c>
      <c r="B443" s="1" t="str">
        <f>IF('上級(五段～)'!B148="","",'上級(五段～)'!B148)</f>
        <v/>
      </c>
      <c r="C443" s="1" t="str">
        <f>IF(J443="","",'上級(五段～)'!B148)</f>
        <v/>
      </c>
      <c r="D443" s="1" t="str">
        <f>IF(J443="","",'上級(五段～)'!C148)</f>
        <v/>
      </c>
      <c r="E443" s="1" t="str">
        <f>IF(J443="","",'上級(五段～)'!D148)</f>
        <v/>
      </c>
      <c r="F443" s="1" t="str">
        <f>IF(J443="","",'上級(五段～)'!E148)</f>
        <v/>
      </c>
      <c r="G443" s="1" t="str">
        <f>IF(J443="","",'上級(五段～)'!#REF!)</f>
        <v/>
      </c>
      <c r="H443" s="1" t="str">
        <f>IF(I443="不合格","",IF(J443="","",VLOOKUP(I443,計算!$U$3:$V$62,2,FALSE)))</f>
        <v/>
      </c>
      <c r="I443" s="49" t="str">
        <f>IF(J443="","",'上級(五段～)'!X148)</f>
        <v/>
      </c>
      <c r="J443" t="str">
        <f>'上級(五段～)'!B148&amp;'上級(五段～)'!C148</f>
        <v/>
      </c>
      <c r="K443" s="31" t="s">
        <v>31</v>
      </c>
    </row>
    <row r="444" spans="1:11" x14ac:dyDescent="0.2">
      <c r="A444">
        <v>443</v>
      </c>
      <c r="B444" s="1" t="str">
        <f>IF('上級(五段～)'!B149="","",'上級(五段～)'!B149)</f>
        <v/>
      </c>
      <c r="C444" s="1" t="str">
        <f>IF(J444="","",'上級(五段～)'!B149)</f>
        <v/>
      </c>
      <c r="D444" s="1" t="str">
        <f>IF(J444="","",'上級(五段～)'!C149)</f>
        <v/>
      </c>
      <c r="E444" s="1" t="str">
        <f>IF(J444="","",'上級(五段～)'!D149)</f>
        <v/>
      </c>
      <c r="F444" s="1" t="str">
        <f>IF(J444="","",'上級(五段～)'!E149)</f>
        <v/>
      </c>
      <c r="G444" s="1" t="str">
        <f>IF(J444="","",'上級(五段～)'!#REF!)</f>
        <v/>
      </c>
      <c r="H444" s="1" t="str">
        <f>IF(I444="不合格","",IF(J444="","",VLOOKUP(I444,計算!$U$3:$V$62,2,FALSE)))</f>
        <v/>
      </c>
      <c r="I444" s="49" t="str">
        <f>IF(J444="","",'上級(五段～)'!X149)</f>
        <v/>
      </c>
      <c r="J444" t="str">
        <f>'上級(五段～)'!B149&amp;'上級(五段～)'!C149</f>
        <v/>
      </c>
      <c r="K444" s="31" t="s">
        <v>31</v>
      </c>
    </row>
    <row r="445" spans="1:11" x14ac:dyDescent="0.2">
      <c r="A445">
        <v>444</v>
      </c>
      <c r="B445" s="1" t="str">
        <f>IF('上級(五段～)'!B150="","",'上級(五段～)'!B150)</f>
        <v/>
      </c>
      <c r="C445" s="1" t="str">
        <f>IF(J445="","",'上級(五段～)'!B150)</f>
        <v/>
      </c>
      <c r="D445" s="1" t="str">
        <f>IF(J445="","",'上級(五段～)'!C150)</f>
        <v/>
      </c>
      <c r="E445" s="1" t="str">
        <f>IF(J445="","",'上級(五段～)'!D150)</f>
        <v/>
      </c>
      <c r="F445" s="1" t="str">
        <f>IF(J445="","",'上級(五段～)'!E150)</f>
        <v/>
      </c>
      <c r="G445" s="1" t="str">
        <f>IF(J445="","",'上級(五段～)'!#REF!)</f>
        <v/>
      </c>
      <c r="H445" s="1" t="str">
        <f>IF(I445="不合格","",IF(J445="","",VLOOKUP(I445,計算!$U$3:$V$62,2,FALSE)))</f>
        <v/>
      </c>
      <c r="I445" s="49" t="str">
        <f>IF(J445="","",'上級(五段～)'!X150)</f>
        <v/>
      </c>
      <c r="J445" t="str">
        <f>'上級(五段～)'!B150&amp;'上級(五段～)'!C150</f>
        <v/>
      </c>
      <c r="K445" s="31" t="s">
        <v>31</v>
      </c>
    </row>
    <row r="446" spans="1:11" x14ac:dyDescent="0.2">
      <c r="A446">
        <v>445</v>
      </c>
      <c r="B446" s="1" t="str">
        <f>IF('上級(五段～)'!B151="","",'上級(五段～)'!B151)</f>
        <v/>
      </c>
      <c r="C446" s="1" t="str">
        <f>IF(J446="","",'上級(五段～)'!B151)</f>
        <v/>
      </c>
      <c r="D446" s="1" t="str">
        <f>IF(J446="","",'上級(五段～)'!C151)</f>
        <v/>
      </c>
      <c r="E446" s="1" t="str">
        <f>IF(J446="","",'上級(五段～)'!D151)</f>
        <v/>
      </c>
      <c r="F446" s="1" t="str">
        <f>IF(J446="","",'上級(五段～)'!E151)</f>
        <v/>
      </c>
      <c r="G446" s="1" t="str">
        <f>IF(J446="","",'上級(五段～)'!#REF!)</f>
        <v/>
      </c>
      <c r="H446" s="1" t="str">
        <f>IF(I446="不合格","",IF(J446="","",VLOOKUP(I446,計算!$U$3:$V$62,2,FALSE)))</f>
        <v/>
      </c>
      <c r="I446" s="49" t="str">
        <f>IF(J446="","",'上級(五段～)'!X151)</f>
        <v/>
      </c>
      <c r="J446" t="str">
        <f>'上級(五段～)'!B151&amp;'上級(五段～)'!C151</f>
        <v/>
      </c>
      <c r="K446" s="31" t="s">
        <v>31</v>
      </c>
    </row>
    <row r="447" spans="1:11" x14ac:dyDescent="0.2">
      <c r="A447">
        <v>446</v>
      </c>
      <c r="B447" s="1" t="str">
        <f>IF('上級(五段～)'!B152="","",'上級(五段～)'!B152)</f>
        <v/>
      </c>
      <c r="C447" s="1" t="str">
        <f>IF(J447="","",'上級(五段～)'!B152)</f>
        <v/>
      </c>
      <c r="D447" s="1" t="str">
        <f>IF(J447="","",'上級(五段～)'!C152)</f>
        <v/>
      </c>
      <c r="E447" s="1" t="str">
        <f>IF(J447="","",'上級(五段～)'!D152)</f>
        <v/>
      </c>
      <c r="F447" s="1" t="str">
        <f>IF(J447="","",'上級(五段～)'!E152)</f>
        <v/>
      </c>
      <c r="G447" s="1" t="str">
        <f>IF(J447="","",'上級(五段～)'!#REF!)</f>
        <v/>
      </c>
      <c r="H447" s="1" t="str">
        <f>IF(I447="不合格","",IF(J447="","",VLOOKUP(I447,計算!$U$3:$V$62,2,FALSE)))</f>
        <v/>
      </c>
      <c r="I447" s="49" t="str">
        <f>IF(J447="","",'上級(五段～)'!X152)</f>
        <v/>
      </c>
      <c r="J447" t="str">
        <f>'上級(五段～)'!B152&amp;'上級(五段～)'!C152</f>
        <v/>
      </c>
      <c r="K447" s="31" t="s">
        <v>31</v>
      </c>
    </row>
    <row r="448" spans="1:11" x14ac:dyDescent="0.2">
      <c r="A448">
        <v>447</v>
      </c>
      <c r="B448" s="1" t="str">
        <f>IF('上級(五段～)'!B153="","",'上級(五段～)'!B153)</f>
        <v/>
      </c>
      <c r="C448" s="1" t="str">
        <f>IF(J448="","",'上級(五段～)'!B153)</f>
        <v/>
      </c>
      <c r="D448" s="1" t="str">
        <f>IF(J448="","",'上級(五段～)'!C153)</f>
        <v/>
      </c>
      <c r="E448" s="1" t="str">
        <f>IF(J448="","",'上級(五段～)'!D153)</f>
        <v/>
      </c>
      <c r="F448" s="1" t="str">
        <f>IF(J448="","",'上級(五段～)'!E153)</f>
        <v/>
      </c>
      <c r="G448" s="1" t="str">
        <f>IF(J448="","",'上級(五段～)'!#REF!)</f>
        <v/>
      </c>
      <c r="H448" s="1" t="str">
        <f>IF(I448="不合格","",IF(J448="","",VLOOKUP(I448,計算!$U$3:$V$62,2,FALSE)))</f>
        <v/>
      </c>
      <c r="I448" s="49" t="str">
        <f>IF(J448="","",'上級(五段～)'!X153)</f>
        <v/>
      </c>
      <c r="J448" t="str">
        <f>'上級(五段～)'!B153&amp;'上級(五段～)'!C153</f>
        <v/>
      </c>
      <c r="K448" s="31" t="s">
        <v>31</v>
      </c>
    </row>
    <row r="449" spans="1:11" x14ac:dyDescent="0.2">
      <c r="A449">
        <v>448</v>
      </c>
      <c r="B449" s="1" t="str">
        <f>IF('上級(五段～)'!B154="","",'上級(五段～)'!B154)</f>
        <v/>
      </c>
      <c r="C449" s="1" t="str">
        <f>IF(J449="","",'上級(五段～)'!B154)</f>
        <v/>
      </c>
      <c r="D449" s="1" t="str">
        <f>IF(J449="","",'上級(五段～)'!C154)</f>
        <v/>
      </c>
      <c r="E449" s="1" t="str">
        <f>IF(J449="","",'上級(五段～)'!D154)</f>
        <v/>
      </c>
      <c r="F449" s="1" t="str">
        <f>IF(J449="","",'上級(五段～)'!E154)</f>
        <v/>
      </c>
      <c r="G449" s="1" t="str">
        <f>IF(J449="","",'上級(五段～)'!#REF!)</f>
        <v/>
      </c>
      <c r="H449" s="1" t="str">
        <f>IF(I449="不合格","",IF(J449="","",VLOOKUP(I449,計算!$U$3:$V$62,2,FALSE)))</f>
        <v/>
      </c>
      <c r="I449" s="49" t="str">
        <f>IF(J449="","",'上級(五段～)'!X154)</f>
        <v/>
      </c>
      <c r="J449" t="str">
        <f>'上級(五段～)'!B154&amp;'上級(五段～)'!C154</f>
        <v/>
      </c>
      <c r="K449" s="31" t="s">
        <v>31</v>
      </c>
    </row>
    <row r="450" spans="1:11" x14ac:dyDescent="0.2">
      <c r="A450">
        <v>449</v>
      </c>
      <c r="B450" s="1" t="str">
        <f>IF('上級(五段～)'!B155="","",'上級(五段～)'!B155)</f>
        <v/>
      </c>
      <c r="C450" s="1" t="str">
        <f>IF(J450="","",'上級(五段～)'!B155)</f>
        <v/>
      </c>
      <c r="D450" s="1" t="str">
        <f>IF(J450="","",'上級(五段～)'!C155)</f>
        <v/>
      </c>
      <c r="E450" s="1" t="str">
        <f>IF(J450="","",'上級(五段～)'!D155)</f>
        <v/>
      </c>
      <c r="F450" s="1" t="str">
        <f>IF(J450="","",'上級(五段～)'!E155)</f>
        <v/>
      </c>
      <c r="G450" s="1" t="str">
        <f>IF(J450="","",'上級(五段～)'!#REF!)</f>
        <v/>
      </c>
      <c r="H450" s="1" t="str">
        <f>IF(I450="不合格","",IF(J450="","",VLOOKUP(I450,計算!$U$3:$V$62,2,FALSE)))</f>
        <v/>
      </c>
      <c r="I450" s="49" t="str">
        <f>IF(J450="","",'上級(五段～)'!X155)</f>
        <v/>
      </c>
      <c r="J450" t="str">
        <f>'上級(五段～)'!B155&amp;'上級(五段～)'!C155</f>
        <v/>
      </c>
      <c r="K450" s="31" t="s">
        <v>31</v>
      </c>
    </row>
    <row r="451" spans="1:11" x14ac:dyDescent="0.2">
      <c r="A451">
        <v>450</v>
      </c>
      <c r="B451" s="1" t="str">
        <f>IF('上級(五段～)'!B156="","",'上級(五段～)'!B156)</f>
        <v/>
      </c>
      <c r="C451" s="1" t="str">
        <f>IF(J451="","",'上級(五段～)'!B156)</f>
        <v/>
      </c>
      <c r="D451" s="1" t="str">
        <f>IF(J451="","",'上級(五段～)'!C156)</f>
        <v/>
      </c>
      <c r="E451" s="1" t="str">
        <f>IF(J451="","",'上級(五段～)'!D156)</f>
        <v/>
      </c>
      <c r="F451" s="1" t="str">
        <f>IF(J451="","",'上級(五段～)'!E156)</f>
        <v/>
      </c>
      <c r="G451" s="1" t="str">
        <f>IF(J451="","",'上級(五段～)'!#REF!)</f>
        <v/>
      </c>
      <c r="H451" s="1" t="str">
        <f>IF(I451="不合格","",IF(J451="","",VLOOKUP(I451,計算!$U$3:$V$62,2,FALSE)))</f>
        <v/>
      </c>
      <c r="I451" s="49" t="str">
        <f>IF(J451="","",'上級(五段～)'!X156)</f>
        <v/>
      </c>
      <c r="J451" t="str">
        <f>'上級(五段～)'!B156&amp;'上級(五段～)'!C156</f>
        <v/>
      </c>
      <c r="K451" s="31" t="s">
        <v>31</v>
      </c>
    </row>
    <row r="452" spans="1:11" x14ac:dyDescent="0.2">
      <c r="A452">
        <v>451</v>
      </c>
      <c r="B452" s="1" t="str">
        <f>IF('超上級(十一段～)'!B7="","",'超上級(十一段～)'!B7)</f>
        <v/>
      </c>
      <c r="C452" s="1" t="str">
        <f>IF(J452="","",'超上級(十一段～)'!C7)</f>
        <v/>
      </c>
      <c r="D452" s="1" t="str">
        <f>IF(J452="","",'超上級(十一段～)'!D7)</f>
        <v/>
      </c>
      <c r="E452" s="1" t="str">
        <f>IF(J452="","",'超上級(十一段～)'!E7)</f>
        <v/>
      </c>
      <c r="F452" s="1" t="str">
        <f>IF(J452="","",'超上級(十一段～)'!F7)</f>
        <v/>
      </c>
      <c r="G452" s="1" t="str">
        <f>IF(J452="","",'超上級(十一段～)'!G7)</f>
        <v/>
      </c>
      <c r="H452" s="1" t="str">
        <f>IF(I452="不合格","",IF(J452="","",VLOOKUP(I452,計算!$U$3:$V$62,2,FALSE)))</f>
        <v/>
      </c>
      <c r="I452" s="49" t="str">
        <f>'超上級(十一段～)'!V7</f>
        <v/>
      </c>
      <c r="J452" s="1" t="str">
        <f>'超上級(十一段～)'!C7&amp;'超上級(十一段～)'!D7</f>
        <v/>
      </c>
      <c r="K452" s="31" t="s">
        <v>38</v>
      </c>
    </row>
    <row r="453" spans="1:11" x14ac:dyDescent="0.2">
      <c r="A453">
        <v>452</v>
      </c>
      <c r="B453" s="1" t="str">
        <f>IF('超上級(十一段～)'!B8="","",'超上級(十一段～)'!B8)</f>
        <v/>
      </c>
      <c r="C453" s="1" t="str">
        <f>IF(J453="","",'超上級(十一段～)'!B8)</f>
        <v/>
      </c>
      <c r="D453" s="1" t="str">
        <f>IF(J453="","",'超上級(十一段～)'!C8)</f>
        <v/>
      </c>
      <c r="E453" s="1" t="str">
        <f>IF(J453="","",'超上級(十一段～)'!D8)</f>
        <v/>
      </c>
      <c r="F453" s="1" t="str">
        <f>IF(J453="","",'超上級(十一段～)'!E8)</f>
        <v/>
      </c>
      <c r="G453" s="1" t="str">
        <f>IF(J453="","",'超上級(十一段～)'!#REF!)</f>
        <v/>
      </c>
      <c r="H453" s="1" t="str">
        <f>IF(I453="不合格","",IF(J453="","",VLOOKUP(I453,計算!$U$3:$V$62,2,FALSE)))</f>
        <v/>
      </c>
      <c r="I453" s="49" t="str">
        <f>IF(J453="","",'超上級(十一段～)'!X8)</f>
        <v/>
      </c>
      <c r="J453" t="str">
        <f>'超上級(十一段～)'!B8&amp;'超上級(十一段～)'!C8</f>
        <v/>
      </c>
      <c r="K453" s="31" t="s">
        <v>38</v>
      </c>
    </row>
    <row r="454" spans="1:11" x14ac:dyDescent="0.2">
      <c r="A454">
        <v>453</v>
      </c>
      <c r="B454" s="1" t="str">
        <f>IF('超上級(十一段～)'!B9="","",'超上級(十一段～)'!B9)</f>
        <v/>
      </c>
      <c r="C454" s="1" t="str">
        <f>IF(J454="","",'超上級(十一段～)'!B9)</f>
        <v/>
      </c>
      <c r="D454" s="1" t="str">
        <f>IF(J454="","",'超上級(十一段～)'!C9)</f>
        <v/>
      </c>
      <c r="E454" s="1" t="str">
        <f>IF(J454="","",'超上級(十一段～)'!D9)</f>
        <v/>
      </c>
      <c r="F454" s="1" t="str">
        <f>IF(J454="","",'超上級(十一段～)'!E9)</f>
        <v/>
      </c>
      <c r="G454" s="1" t="str">
        <f>IF(J454="","",'超上級(十一段～)'!#REF!)</f>
        <v/>
      </c>
      <c r="H454" s="1" t="str">
        <f>IF(I454="不合格","",IF(J454="","",VLOOKUP(I454,計算!$U$3:$V$62,2,FALSE)))</f>
        <v/>
      </c>
      <c r="I454" s="49" t="str">
        <f>IF(J454="","",'超上級(十一段～)'!X9)</f>
        <v/>
      </c>
      <c r="J454" t="str">
        <f>'超上級(十一段～)'!B9&amp;'超上級(十一段～)'!C9</f>
        <v/>
      </c>
      <c r="K454" s="31" t="s">
        <v>38</v>
      </c>
    </row>
    <row r="455" spans="1:11" x14ac:dyDescent="0.2">
      <c r="A455">
        <v>454</v>
      </c>
      <c r="B455" s="1" t="str">
        <f>IF('超上級(十一段～)'!B10="","",'超上級(十一段～)'!B10)</f>
        <v/>
      </c>
      <c r="C455" s="1" t="str">
        <f>IF(J455="","",'超上級(十一段～)'!B10)</f>
        <v/>
      </c>
      <c r="D455" s="1" t="str">
        <f>IF(J455="","",'超上級(十一段～)'!C10)</f>
        <v/>
      </c>
      <c r="E455" s="1" t="str">
        <f>IF(J455="","",'超上級(十一段～)'!D10)</f>
        <v/>
      </c>
      <c r="F455" s="1" t="str">
        <f>IF(J455="","",'超上級(十一段～)'!E10)</f>
        <v/>
      </c>
      <c r="G455" s="1" t="str">
        <f>IF(J455="","",'超上級(十一段～)'!#REF!)</f>
        <v/>
      </c>
      <c r="H455" s="1" t="str">
        <f>IF(I455="不合格","",IF(J455="","",VLOOKUP(I455,計算!$U$3:$V$62,2,FALSE)))</f>
        <v/>
      </c>
      <c r="I455" s="49" t="str">
        <f>IF(J455="","",'超上級(十一段～)'!X10)</f>
        <v/>
      </c>
      <c r="J455" t="str">
        <f>'超上級(十一段～)'!B10&amp;'超上級(十一段～)'!C10</f>
        <v/>
      </c>
      <c r="K455" s="31" t="s">
        <v>38</v>
      </c>
    </row>
    <row r="456" spans="1:11" x14ac:dyDescent="0.2">
      <c r="A456">
        <v>455</v>
      </c>
      <c r="B456" s="1" t="str">
        <f>IF('超上級(十一段～)'!B11="","",'超上級(十一段～)'!B11)</f>
        <v/>
      </c>
      <c r="C456" s="1" t="str">
        <f>IF(J456="","",'超上級(十一段～)'!B11)</f>
        <v/>
      </c>
      <c r="D456" s="1" t="str">
        <f>IF(J456="","",'超上級(十一段～)'!C11)</f>
        <v/>
      </c>
      <c r="E456" s="1" t="str">
        <f>IF(J456="","",'超上級(十一段～)'!D11)</f>
        <v/>
      </c>
      <c r="F456" s="1" t="str">
        <f>IF(J456="","",'超上級(十一段～)'!E11)</f>
        <v/>
      </c>
      <c r="G456" s="1" t="str">
        <f>IF(J456="","",'超上級(十一段～)'!#REF!)</f>
        <v/>
      </c>
      <c r="H456" s="1" t="str">
        <f>IF(I456="不合格","",IF(J456="","",VLOOKUP(I456,計算!$U$3:$V$62,2,FALSE)))</f>
        <v/>
      </c>
      <c r="I456" s="49" t="str">
        <f>IF(J456="","",'超上級(十一段～)'!X11)</f>
        <v/>
      </c>
      <c r="J456" t="str">
        <f>'超上級(十一段～)'!B11&amp;'超上級(十一段～)'!C11</f>
        <v/>
      </c>
      <c r="K456" s="31" t="s">
        <v>38</v>
      </c>
    </row>
    <row r="457" spans="1:11" x14ac:dyDescent="0.2">
      <c r="A457">
        <v>456</v>
      </c>
      <c r="B457" s="1" t="str">
        <f>IF('超上級(十一段～)'!B12="","",'超上級(十一段～)'!B12)</f>
        <v/>
      </c>
      <c r="C457" s="1" t="str">
        <f>IF(J457="","",'超上級(十一段～)'!B12)</f>
        <v/>
      </c>
      <c r="D457" s="1" t="str">
        <f>IF(J457="","",'超上級(十一段～)'!C12)</f>
        <v/>
      </c>
      <c r="E457" s="1" t="str">
        <f>IF(J457="","",'超上級(十一段～)'!D12)</f>
        <v/>
      </c>
      <c r="F457" s="1" t="str">
        <f>IF(J457="","",'超上級(十一段～)'!E12)</f>
        <v/>
      </c>
      <c r="G457" s="1" t="str">
        <f>IF(J457="","",'超上級(十一段～)'!#REF!)</f>
        <v/>
      </c>
      <c r="H457" s="1" t="str">
        <f>IF(I457="不合格","",IF(J457="","",VLOOKUP(I457,計算!$U$3:$V$62,2,FALSE)))</f>
        <v/>
      </c>
      <c r="I457" s="49" t="str">
        <f>IF(J457="","",'超上級(十一段～)'!X12)</f>
        <v/>
      </c>
      <c r="J457" t="str">
        <f>'超上級(十一段～)'!B12&amp;'超上級(十一段～)'!C12</f>
        <v/>
      </c>
      <c r="K457" s="31" t="s">
        <v>38</v>
      </c>
    </row>
    <row r="458" spans="1:11" x14ac:dyDescent="0.2">
      <c r="A458">
        <v>457</v>
      </c>
      <c r="B458" s="1" t="str">
        <f>IF('超上級(十一段～)'!B13="","",'超上級(十一段～)'!B13)</f>
        <v/>
      </c>
      <c r="C458" s="1" t="str">
        <f>IF(J458="","",'超上級(十一段～)'!B13)</f>
        <v/>
      </c>
      <c r="D458" s="1" t="str">
        <f>IF(J458="","",'超上級(十一段～)'!C13)</f>
        <v/>
      </c>
      <c r="E458" s="1" t="str">
        <f>IF(J458="","",'超上級(十一段～)'!D13)</f>
        <v/>
      </c>
      <c r="F458" s="1" t="str">
        <f>IF(J458="","",'超上級(十一段～)'!E13)</f>
        <v/>
      </c>
      <c r="G458" s="1" t="str">
        <f>IF(J458="","",'超上級(十一段～)'!#REF!)</f>
        <v/>
      </c>
      <c r="H458" s="1" t="str">
        <f>IF(I458="不合格","",IF(J458="","",VLOOKUP(I458,計算!$U$3:$V$62,2,FALSE)))</f>
        <v/>
      </c>
      <c r="I458" s="49" t="str">
        <f>IF(J458="","",'超上級(十一段～)'!X13)</f>
        <v/>
      </c>
      <c r="J458" t="str">
        <f>'超上級(十一段～)'!B13&amp;'超上級(十一段～)'!C13</f>
        <v/>
      </c>
      <c r="K458" s="31" t="s">
        <v>38</v>
      </c>
    </row>
    <row r="459" spans="1:11" x14ac:dyDescent="0.2">
      <c r="A459">
        <v>458</v>
      </c>
      <c r="B459" s="1" t="str">
        <f>IF('超上級(十一段～)'!B14="","",'超上級(十一段～)'!B14)</f>
        <v/>
      </c>
      <c r="C459" s="1" t="str">
        <f>IF(J459="","",'超上級(十一段～)'!B14)</f>
        <v/>
      </c>
      <c r="D459" s="1" t="str">
        <f>IF(J459="","",'超上級(十一段～)'!C14)</f>
        <v/>
      </c>
      <c r="E459" s="1" t="str">
        <f>IF(J459="","",'超上級(十一段～)'!D14)</f>
        <v/>
      </c>
      <c r="F459" s="1" t="str">
        <f>IF(J459="","",'超上級(十一段～)'!E14)</f>
        <v/>
      </c>
      <c r="G459" s="1" t="str">
        <f>IF(J459="","",'超上級(十一段～)'!#REF!)</f>
        <v/>
      </c>
      <c r="H459" s="1" t="str">
        <f>IF(I459="不合格","",IF(J459="","",VLOOKUP(I459,計算!$U$3:$V$62,2,FALSE)))</f>
        <v/>
      </c>
      <c r="I459" s="49" t="str">
        <f>IF(J459="","",'超上級(十一段～)'!X14)</f>
        <v/>
      </c>
      <c r="J459" t="str">
        <f>'超上級(十一段～)'!B14&amp;'超上級(十一段～)'!C14</f>
        <v/>
      </c>
      <c r="K459" s="31" t="s">
        <v>38</v>
      </c>
    </row>
    <row r="460" spans="1:11" x14ac:dyDescent="0.2">
      <c r="A460">
        <v>459</v>
      </c>
      <c r="B460" s="1" t="str">
        <f>IF('超上級(十一段～)'!B15="","",'超上級(十一段～)'!B15)</f>
        <v/>
      </c>
      <c r="C460" s="1" t="str">
        <f>IF(J460="","",'超上級(十一段～)'!B15)</f>
        <v/>
      </c>
      <c r="D460" s="1" t="str">
        <f>IF(J460="","",'超上級(十一段～)'!C15)</f>
        <v/>
      </c>
      <c r="E460" s="1" t="str">
        <f>IF(J460="","",'超上級(十一段～)'!D15)</f>
        <v/>
      </c>
      <c r="F460" s="1" t="str">
        <f>IF(J460="","",'超上級(十一段～)'!E15)</f>
        <v/>
      </c>
      <c r="G460" s="1" t="str">
        <f>IF(J460="","",'超上級(十一段～)'!#REF!)</f>
        <v/>
      </c>
      <c r="H460" s="1" t="str">
        <f>IF(I460="不合格","",IF(J460="","",VLOOKUP(I460,計算!$U$3:$V$62,2,FALSE)))</f>
        <v/>
      </c>
      <c r="I460" s="49" t="str">
        <f>IF(J460="","",'超上級(十一段～)'!X15)</f>
        <v/>
      </c>
      <c r="J460" t="str">
        <f>'超上級(十一段～)'!B15&amp;'超上級(十一段～)'!C15</f>
        <v/>
      </c>
      <c r="K460" s="31" t="s">
        <v>38</v>
      </c>
    </row>
    <row r="461" spans="1:11" x14ac:dyDescent="0.2">
      <c r="A461">
        <v>460</v>
      </c>
      <c r="B461" s="1" t="str">
        <f>IF('超上級(十一段～)'!B16="","",'超上級(十一段～)'!B16)</f>
        <v/>
      </c>
      <c r="C461" s="1" t="str">
        <f>IF(J461="","",'超上級(十一段～)'!B16)</f>
        <v/>
      </c>
      <c r="D461" s="1" t="str">
        <f>IF(J461="","",'超上級(十一段～)'!C16)</f>
        <v/>
      </c>
      <c r="E461" s="1" t="str">
        <f>IF(J461="","",'超上級(十一段～)'!D16)</f>
        <v/>
      </c>
      <c r="F461" s="1" t="str">
        <f>IF(J461="","",'超上級(十一段～)'!E16)</f>
        <v/>
      </c>
      <c r="G461" s="1" t="str">
        <f>IF(J461="","",'超上級(十一段～)'!#REF!)</f>
        <v/>
      </c>
      <c r="H461" s="1" t="str">
        <f>IF(I461="不合格","",IF(J461="","",VLOOKUP(I461,計算!$U$3:$V$62,2,FALSE)))</f>
        <v/>
      </c>
      <c r="I461" s="49" t="str">
        <f>IF(J461="","",'超上級(十一段～)'!X16)</f>
        <v/>
      </c>
      <c r="J461" t="str">
        <f>'超上級(十一段～)'!B16&amp;'超上級(十一段～)'!C16</f>
        <v/>
      </c>
      <c r="K461" s="31" t="s">
        <v>38</v>
      </c>
    </row>
    <row r="462" spans="1:11" x14ac:dyDescent="0.2">
      <c r="A462">
        <v>461</v>
      </c>
      <c r="B462" s="1" t="str">
        <f>IF('超上級(十一段～)'!B17="","",'超上級(十一段～)'!B17)</f>
        <v/>
      </c>
      <c r="C462" s="1" t="str">
        <f>IF(J462="","",'超上級(十一段～)'!B17)</f>
        <v/>
      </c>
      <c r="D462" s="1" t="str">
        <f>IF(J462="","",'超上級(十一段～)'!C17)</f>
        <v/>
      </c>
      <c r="E462" s="1" t="str">
        <f>IF(J462="","",'超上級(十一段～)'!D17)</f>
        <v/>
      </c>
      <c r="F462" s="1" t="str">
        <f>IF(J462="","",'超上級(十一段～)'!E17)</f>
        <v/>
      </c>
      <c r="G462" s="1" t="str">
        <f>IF(J462="","",'超上級(十一段～)'!#REF!)</f>
        <v/>
      </c>
      <c r="H462" s="1" t="str">
        <f>IF(I462="不合格","",IF(J462="","",VLOOKUP(I462,計算!$U$3:$V$62,2,FALSE)))</f>
        <v/>
      </c>
      <c r="I462" s="49" t="str">
        <f>IF(J462="","",'超上級(十一段～)'!X17)</f>
        <v/>
      </c>
      <c r="J462" t="str">
        <f>'超上級(十一段～)'!B17&amp;'超上級(十一段～)'!C17</f>
        <v/>
      </c>
      <c r="K462" s="31" t="s">
        <v>38</v>
      </c>
    </row>
    <row r="463" spans="1:11" x14ac:dyDescent="0.2">
      <c r="A463">
        <v>462</v>
      </c>
      <c r="B463" s="1" t="str">
        <f>IF('超上級(十一段～)'!B18="","",'超上級(十一段～)'!B18)</f>
        <v/>
      </c>
      <c r="C463" s="1" t="str">
        <f>IF(J463="","",'超上級(十一段～)'!B18)</f>
        <v/>
      </c>
      <c r="D463" s="1" t="str">
        <f>IF(J463="","",'超上級(十一段～)'!C18)</f>
        <v/>
      </c>
      <c r="E463" s="1" t="str">
        <f>IF(J463="","",'超上級(十一段～)'!D18)</f>
        <v/>
      </c>
      <c r="F463" s="1" t="str">
        <f>IF(J463="","",'超上級(十一段～)'!E18)</f>
        <v/>
      </c>
      <c r="G463" s="1" t="str">
        <f>IF(J463="","",'超上級(十一段～)'!#REF!)</f>
        <v/>
      </c>
      <c r="H463" s="1" t="str">
        <f>IF(I463="不合格","",IF(J463="","",VLOOKUP(I463,計算!$U$3:$V$62,2,FALSE)))</f>
        <v/>
      </c>
      <c r="I463" s="49" t="str">
        <f>IF(J463="","",'超上級(十一段～)'!X18)</f>
        <v/>
      </c>
      <c r="J463" t="str">
        <f>'超上級(十一段～)'!B18&amp;'超上級(十一段～)'!C18</f>
        <v/>
      </c>
      <c r="K463" s="31" t="s">
        <v>38</v>
      </c>
    </row>
    <row r="464" spans="1:11" x14ac:dyDescent="0.2">
      <c r="A464">
        <v>463</v>
      </c>
      <c r="B464" s="1" t="str">
        <f>IF('超上級(十一段～)'!B19="","",'超上級(十一段～)'!B19)</f>
        <v/>
      </c>
      <c r="C464" s="1" t="str">
        <f>IF(J464="","",'超上級(十一段～)'!B19)</f>
        <v/>
      </c>
      <c r="D464" s="1" t="str">
        <f>IF(J464="","",'超上級(十一段～)'!C19)</f>
        <v/>
      </c>
      <c r="E464" s="1" t="str">
        <f>IF(J464="","",'超上級(十一段～)'!D19)</f>
        <v/>
      </c>
      <c r="F464" s="1" t="str">
        <f>IF(J464="","",'超上級(十一段～)'!E19)</f>
        <v/>
      </c>
      <c r="G464" s="1" t="str">
        <f>IF(J464="","",'超上級(十一段～)'!#REF!)</f>
        <v/>
      </c>
      <c r="H464" s="1" t="str">
        <f>IF(I464="不合格","",IF(J464="","",VLOOKUP(I464,計算!$U$3:$V$62,2,FALSE)))</f>
        <v/>
      </c>
      <c r="I464" s="49" t="str">
        <f>IF(J464="","",'超上級(十一段～)'!X19)</f>
        <v/>
      </c>
      <c r="J464" t="str">
        <f>'超上級(十一段～)'!B19&amp;'超上級(十一段～)'!C19</f>
        <v/>
      </c>
      <c r="K464" s="31" t="s">
        <v>38</v>
      </c>
    </row>
    <row r="465" spans="1:11" x14ac:dyDescent="0.2">
      <c r="A465">
        <v>464</v>
      </c>
      <c r="B465" s="1" t="str">
        <f>IF('超上級(十一段～)'!B20="","",'超上級(十一段～)'!B20)</f>
        <v/>
      </c>
      <c r="C465" s="1" t="str">
        <f>IF(J465="","",'超上級(十一段～)'!B20)</f>
        <v/>
      </c>
      <c r="D465" s="1" t="str">
        <f>IF(J465="","",'超上級(十一段～)'!C20)</f>
        <v/>
      </c>
      <c r="E465" s="1" t="str">
        <f>IF(J465="","",'超上級(十一段～)'!D20)</f>
        <v/>
      </c>
      <c r="F465" s="1" t="str">
        <f>IF(J465="","",'超上級(十一段～)'!E20)</f>
        <v/>
      </c>
      <c r="G465" s="1" t="str">
        <f>IF(J465="","",'超上級(十一段～)'!#REF!)</f>
        <v/>
      </c>
      <c r="H465" s="1" t="str">
        <f>IF(I465="不合格","",IF(J465="","",VLOOKUP(I465,計算!$U$3:$V$62,2,FALSE)))</f>
        <v/>
      </c>
      <c r="I465" s="49" t="str">
        <f>IF(J465="","",'超上級(十一段～)'!X20)</f>
        <v/>
      </c>
      <c r="J465" t="str">
        <f>'超上級(十一段～)'!B20&amp;'超上級(十一段～)'!C20</f>
        <v/>
      </c>
      <c r="K465" s="31" t="s">
        <v>38</v>
      </c>
    </row>
    <row r="466" spans="1:11" x14ac:dyDescent="0.2">
      <c r="A466">
        <v>465</v>
      </c>
      <c r="B466" s="1" t="str">
        <f>IF('超上級(十一段～)'!B21="","",'超上級(十一段～)'!B21)</f>
        <v/>
      </c>
      <c r="C466" s="1" t="str">
        <f>IF(J466="","",'超上級(十一段～)'!B21)</f>
        <v/>
      </c>
      <c r="D466" s="1" t="str">
        <f>IF(J466="","",'超上級(十一段～)'!C21)</f>
        <v/>
      </c>
      <c r="E466" s="1" t="str">
        <f>IF(J466="","",'超上級(十一段～)'!D21)</f>
        <v/>
      </c>
      <c r="F466" s="1" t="str">
        <f>IF(J466="","",'超上級(十一段～)'!E21)</f>
        <v/>
      </c>
      <c r="G466" s="1" t="str">
        <f>IF(J466="","",'超上級(十一段～)'!#REF!)</f>
        <v/>
      </c>
      <c r="H466" s="1" t="str">
        <f>IF(I466="不合格","",IF(J466="","",VLOOKUP(I466,計算!$U$3:$V$62,2,FALSE)))</f>
        <v/>
      </c>
      <c r="I466" s="49" t="str">
        <f>IF(J466="","",'超上級(十一段～)'!X21)</f>
        <v/>
      </c>
      <c r="J466" t="str">
        <f>'超上級(十一段～)'!B21&amp;'超上級(十一段～)'!C21</f>
        <v/>
      </c>
      <c r="K466" s="31" t="s">
        <v>38</v>
      </c>
    </row>
    <row r="467" spans="1:11" x14ac:dyDescent="0.2">
      <c r="A467">
        <v>466</v>
      </c>
      <c r="B467" s="1" t="str">
        <f>IF('超上級(十一段～)'!B22="","",'超上級(十一段～)'!B22)</f>
        <v/>
      </c>
      <c r="C467" s="1" t="str">
        <f>IF(J467="","",'超上級(十一段～)'!B22)</f>
        <v/>
      </c>
      <c r="D467" s="1" t="str">
        <f>IF(J467="","",'超上級(十一段～)'!C22)</f>
        <v/>
      </c>
      <c r="E467" s="1" t="str">
        <f>IF(J467="","",'超上級(十一段～)'!D22)</f>
        <v/>
      </c>
      <c r="F467" s="1" t="str">
        <f>IF(J467="","",'超上級(十一段～)'!E22)</f>
        <v/>
      </c>
      <c r="G467" s="1" t="str">
        <f>IF(J467="","",'超上級(十一段～)'!#REF!)</f>
        <v/>
      </c>
      <c r="H467" s="1" t="str">
        <f>IF(I467="不合格","",IF(J467="","",VLOOKUP(I467,計算!$U$3:$V$62,2,FALSE)))</f>
        <v/>
      </c>
      <c r="I467" s="49" t="str">
        <f>IF(J467="","",'超上級(十一段～)'!X22)</f>
        <v/>
      </c>
      <c r="J467" t="str">
        <f>'超上級(十一段～)'!B22&amp;'超上級(十一段～)'!C22</f>
        <v/>
      </c>
      <c r="K467" s="31" t="s">
        <v>38</v>
      </c>
    </row>
    <row r="468" spans="1:11" x14ac:dyDescent="0.2">
      <c r="A468">
        <v>467</v>
      </c>
      <c r="B468" s="1" t="str">
        <f>IF('超上級(十一段～)'!B23="","",'超上級(十一段～)'!B23)</f>
        <v/>
      </c>
      <c r="C468" s="1" t="str">
        <f>IF(J468="","",'超上級(十一段～)'!B23)</f>
        <v/>
      </c>
      <c r="D468" s="1" t="str">
        <f>IF(J468="","",'超上級(十一段～)'!C23)</f>
        <v/>
      </c>
      <c r="E468" s="1" t="str">
        <f>IF(J468="","",'超上級(十一段～)'!D23)</f>
        <v/>
      </c>
      <c r="F468" s="1" t="str">
        <f>IF(J468="","",'超上級(十一段～)'!E23)</f>
        <v/>
      </c>
      <c r="G468" s="1" t="str">
        <f>IF(J468="","",'超上級(十一段～)'!#REF!)</f>
        <v/>
      </c>
      <c r="H468" s="1" t="str">
        <f>IF(I468="不合格","",IF(J468="","",VLOOKUP(I468,計算!$U$3:$V$62,2,FALSE)))</f>
        <v/>
      </c>
      <c r="I468" s="49" t="str">
        <f>IF(J468="","",'超上級(十一段～)'!X23)</f>
        <v/>
      </c>
      <c r="J468" t="str">
        <f>'超上級(十一段～)'!B23&amp;'超上級(十一段～)'!C23</f>
        <v/>
      </c>
      <c r="K468" s="31" t="s">
        <v>38</v>
      </c>
    </row>
    <row r="469" spans="1:11" x14ac:dyDescent="0.2">
      <c r="A469">
        <v>468</v>
      </c>
      <c r="B469" s="1" t="str">
        <f>IF('超上級(十一段～)'!B24="","",'超上級(十一段～)'!B24)</f>
        <v/>
      </c>
      <c r="C469" s="1" t="str">
        <f>IF(J469="","",'超上級(十一段～)'!B24)</f>
        <v/>
      </c>
      <c r="D469" s="1" t="str">
        <f>IF(J469="","",'超上級(十一段～)'!C24)</f>
        <v/>
      </c>
      <c r="E469" s="1" t="str">
        <f>IF(J469="","",'超上級(十一段～)'!D24)</f>
        <v/>
      </c>
      <c r="F469" s="1" t="str">
        <f>IF(J469="","",'超上級(十一段～)'!E24)</f>
        <v/>
      </c>
      <c r="G469" s="1" t="str">
        <f>IF(J469="","",'超上級(十一段～)'!#REF!)</f>
        <v/>
      </c>
      <c r="H469" s="1" t="str">
        <f>IF(I469="不合格","",IF(J469="","",VLOOKUP(I469,計算!$U$3:$V$62,2,FALSE)))</f>
        <v/>
      </c>
      <c r="I469" s="49" t="str">
        <f>IF(J469="","",'超上級(十一段～)'!X24)</f>
        <v/>
      </c>
      <c r="J469" t="str">
        <f>'超上級(十一段～)'!B24&amp;'超上級(十一段～)'!C24</f>
        <v/>
      </c>
      <c r="K469" s="31" t="s">
        <v>38</v>
      </c>
    </row>
    <row r="470" spans="1:11" x14ac:dyDescent="0.2">
      <c r="A470">
        <v>469</v>
      </c>
      <c r="B470" s="1" t="str">
        <f>IF('超上級(十一段～)'!B25="","",'超上級(十一段～)'!B25)</f>
        <v/>
      </c>
      <c r="C470" s="1" t="str">
        <f>IF(J470="","",'超上級(十一段～)'!B25)</f>
        <v/>
      </c>
      <c r="D470" s="1" t="str">
        <f>IF(J470="","",'超上級(十一段～)'!C25)</f>
        <v/>
      </c>
      <c r="E470" s="1" t="str">
        <f>IF(J470="","",'超上級(十一段～)'!D25)</f>
        <v/>
      </c>
      <c r="F470" s="1" t="str">
        <f>IF(J470="","",'超上級(十一段～)'!E25)</f>
        <v/>
      </c>
      <c r="G470" s="1" t="str">
        <f>IF(J470="","",'超上級(十一段～)'!#REF!)</f>
        <v/>
      </c>
      <c r="H470" s="1" t="str">
        <f>IF(I470="不合格","",IF(J470="","",VLOOKUP(I470,計算!$U$3:$V$62,2,FALSE)))</f>
        <v/>
      </c>
      <c r="I470" s="49" t="str">
        <f>IF(J470="","",'超上級(十一段～)'!X25)</f>
        <v/>
      </c>
      <c r="J470" t="str">
        <f>'超上級(十一段～)'!B25&amp;'超上級(十一段～)'!C25</f>
        <v/>
      </c>
      <c r="K470" s="31" t="s">
        <v>38</v>
      </c>
    </row>
    <row r="471" spans="1:11" x14ac:dyDescent="0.2">
      <c r="A471">
        <v>470</v>
      </c>
      <c r="B471" s="1" t="str">
        <f>IF('超上級(十一段～)'!B26="","",'超上級(十一段～)'!B26)</f>
        <v/>
      </c>
      <c r="C471" s="1" t="str">
        <f>IF(J471="","",'超上級(十一段～)'!B26)</f>
        <v/>
      </c>
      <c r="D471" s="1" t="str">
        <f>IF(J471="","",'超上級(十一段～)'!C26)</f>
        <v/>
      </c>
      <c r="E471" s="1" t="str">
        <f>IF(J471="","",'超上級(十一段～)'!D26)</f>
        <v/>
      </c>
      <c r="F471" s="1" t="str">
        <f>IF(J471="","",'超上級(十一段～)'!E26)</f>
        <v/>
      </c>
      <c r="G471" s="1" t="str">
        <f>IF(J471="","",'超上級(十一段～)'!#REF!)</f>
        <v/>
      </c>
      <c r="H471" s="1" t="str">
        <f>IF(I471="不合格","",IF(J471="","",VLOOKUP(I471,計算!$U$3:$V$62,2,FALSE)))</f>
        <v/>
      </c>
      <c r="I471" s="49" t="str">
        <f>IF(J471="","",'超上級(十一段～)'!X26)</f>
        <v/>
      </c>
      <c r="J471" t="str">
        <f>'超上級(十一段～)'!B26&amp;'超上級(十一段～)'!C26</f>
        <v/>
      </c>
      <c r="K471" s="31" t="s">
        <v>38</v>
      </c>
    </row>
    <row r="472" spans="1:11" x14ac:dyDescent="0.2">
      <c r="A472">
        <v>471</v>
      </c>
      <c r="B472" s="1" t="str">
        <f>IF('超上級(十一段～)'!B27="","",'超上級(十一段～)'!B27)</f>
        <v/>
      </c>
      <c r="C472" s="1" t="str">
        <f>IF(J472="","",'超上級(十一段～)'!B27)</f>
        <v/>
      </c>
      <c r="D472" s="1" t="str">
        <f>IF(J472="","",'超上級(十一段～)'!C27)</f>
        <v/>
      </c>
      <c r="E472" s="1" t="str">
        <f>IF(J472="","",'超上級(十一段～)'!D27)</f>
        <v/>
      </c>
      <c r="F472" s="1" t="str">
        <f>IF(J472="","",'超上級(十一段～)'!E27)</f>
        <v/>
      </c>
      <c r="G472" s="1" t="str">
        <f>IF(J472="","",'超上級(十一段～)'!#REF!)</f>
        <v/>
      </c>
      <c r="H472" s="1" t="str">
        <f>IF(I472="不合格","",IF(J472="","",VLOOKUP(I472,計算!$U$3:$V$62,2,FALSE)))</f>
        <v/>
      </c>
      <c r="I472" s="49" t="str">
        <f>IF(J472="","",'超上級(十一段～)'!X27)</f>
        <v/>
      </c>
      <c r="J472" t="str">
        <f>'超上級(十一段～)'!B27&amp;'超上級(十一段～)'!C27</f>
        <v/>
      </c>
      <c r="K472" s="31" t="s">
        <v>38</v>
      </c>
    </row>
    <row r="473" spans="1:11" x14ac:dyDescent="0.2">
      <c r="A473">
        <v>472</v>
      </c>
      <c r="B473" s="1" t="str">
        <f>IF('超上級(十一段～)'!B28="","",'超上級(十一段～)'!B28)</f>
        <v/>
      </c>
      <c r="C473" s="1" t="str">
        <f>IF(J473="","",'超上級(十一段～)'!B28)</f>
        <v/>
      </c>
      <c r="D473" s="1" t="str">
        <f>IF(J473="","",'超上級(十一段～)'!C28)</f>
        <v/>
      </c>
      <c r="E473" s="1" t="str">
        <f>IF(J473="","",'超上級(十一段～)'!D28)</f>
        <v/>
      </c>
      <c r="F473" s="1" t="str">
        <f>IF(J473="","",'超上級(十一段～)'!E28)</f>
        <v/>
      </c>
      <c r="G473" s="1" t="str">
        <f>IF(J473="","",'超上級(十一段～)'!#REF!)</f>
        <v/>
      </c>
      <c r="H473" s="1" t="str">
        <f>IF(I473="不合格","",IF(J473="","",VLOOKUP(I473,計算!$U$3:$V$62,2,FALSE)))</f>
        <v/>
      </c>
      <c r="I473" s="49" t="str">
        <f>IF(J473="","",'超上級(十一段～)'!X28)</f>
        <v/>
      </c>
      <c r="J473" t="str">
        <f>'超上級(十一段～)'!B28&amp;'超上級(十一段～)'!C28</f>
        <v/>
      </c>
      <c r="K473" s="31" t="s">
        <v>38</v>
      </c>
    </row>
    <row r="474" spans="1:11" x14ac:dyDescent="0.2">
      <c r="A474">
        <v>473</v>
      </c>
      <c r="B474" s="1" t="str">
        <f>IF('超上級(十一段～)'!B29="","",'超上級(十一段～)'!B29)</f>
        <v/>
      </c>
      <c r="C474" s="1" t="str">
        <f>IF(J474="","",'超上級(十一段～)'!B29)</f>
        <v/>
      </c>
      <c r="D474" s="1" t="str">
        <f>IF(J474="","",'超上級(十一段～)'!C29)</f>
        <v/>
      </c>
      <c r="E474" s="1" t="str">
        <f>IF(J474="","",'超上級(十一段～)'!D29)</f>
        <v/>
      </c>
      <c r="F474" s="1" t="str">
        <f>IF(J474="","",'超上級(十一段～)'!E29)</f>
        <v/>
      </c>
      <c r="G474" s="1" t="str">
        <f>IF(J474="","",'超上級(十一段～)'!#REF!)</f>
        <v/>
      </c>
      <c r="H474" s="1" t="str">
        <f>IF(I474="不合格","",IF(J474="","",VLOOKUP(I474,計算!$U$3:$V$62,2,FALSE)))</f>
        <v/>
      </c>
      <c r="I474" s="49" t="str">
        <f>IF(J474="","",'超上級(十一段～)'!X29)</f>
        <v/>
      </c>
      <c r="J474" t="str">
        <f>'超上級(十一段～)'!B29&amp;'超上級(十一段～)'!C29</f>
        <v/>
      </c>
      <c r="K474" s="31" t="s">
        <v>38</v>
      </c>
    </row>
    <row r="475" spans="1:11" x14ac:dyDescent="0.2">
      <c r="A475">
        <v>474</v>
      </c>
      <c r="B475" s="1" t="str">
        <f>IF('超上級(十一段～)'!B30="","",'超上級(十一段～)'!B30)</f>
        <v/>
      </c>
      <c r="C475" s="1" t="str">
        <f>IF(J475="","",'超上級(十一段～)'!B30)</f>
        <v/>
      </c>
      <c r="D475" s="1" t="str">
        <f>IF(J475="","",'超上級(十一段～)'!C30)</f>
        <v/>
      </c>
      <c r="E475" s="1" t="str">
        <f>IF(J475="","",'超上級(十一段～)'!D30)</f>
        <v/>
      </c>
      <c r="F475" s="1" t="str">
        <f>IF(J475="","",'超上級(十一段～)'!E30)</f>
        <v/>
      </c>
      <c r="G475" s="1" t="str">
        <f>IF(J475="","",'超上級(十一段～)'!#REF!)</f>
        <v/>
      </c>
      <c r="H475" s="1" t="str">
        <f>IF(I475="不合格","",IF(J475="","",VLOOKUP(I475,計算!$U$3:$V$62,2,FALSE)))</f>
        <v/>
      </c>
      <c r="I475" s="49" t="str">
        <f>IF(J475="","",'超上級(十一段～)'!X30)</f>
        <v/>
      </c>
      <c r="J475" t="str">
        <f>'超上級(十一段～)'!B30&amp;'超上級(十一段～)'!C30</f>
        <v/>
      </c>
      <c r="K475" s="31" t="s">
        <v>38</v>
      </c>
    </row>
    <row r="476" spans="1:11" x14ac:dyDescent="0.2">
      <c r="A476">
        <v>475</v>
      </c>
      <c r="B476" s="1" t="str">
        <f>IF('超上級(十一段～)'!B31="","",'超上級(十一段～)'!B31)</f>
        <v/>
      </c>
      <c r="C476" s="1" t="str">
        <f>IF(J476="","",'超上級(十一段～)'!B31)</f>
        <v/>
      </c>
      <c r="D476" s="1" t="str">
        <f>IF(J476="","",'超上級(十一段～)'!C31)</f>
        <v/>
      </c>
      <c r="E476" s="1" t="str">
        <f>IF(J476="","",'超上級(十一段～)'!D31)</f>
        <v/>
      </c>
      <c r="F476" s="1" t="str">
        <f>IF(J476="","",'超上級(十一段～)'!E31)</f>
        <v/>
      </c>
      <c r="G476" s="1" t="str">
        <f>IF(J476="","",'超上級(十一段～)'!#REF!)</f>
        <v/>
      </c>
      <c r="H476" s="1" t="str">
        <f>IF(I476="不合格","",IF(J476="","",VLOOKUP(I476,計算!$U$3:$V$62,2,FALSE)))</f>
        <v/>
      </c>
      <c r="I476" s="49" t="str">
        <f>IF(J476="","",'超上級(十一段～)'!X31)</f>
        <v/>
      </c>
      <c r="J476" t="str">
        <f>'超上級(十一段～)'!B31&amp;'超上級(十一段～)'!C31</f>
        <v/>
      </c>
      <c r="K476" s="31" t="s">
        <v>38</v>
      </c>
    </row>
    <row r="477" spans="1:11" x14ac:dyDescent="0.2">
      <c r="A477">
        <v>476</v>
      </c>
      <c r="B477" s="1" t="str">
        <f>IF('超上級(十一段～)'!B32="","",'超上級(十一段～)'!B32)</f>
        <v/>
      </c>
      <c r="C477" s="1" t="str">
        <f>IF(J477="","",'超上級(十一段～)'!B32)</f>
        <v/>
      </c>
      <c r="D477" s="1" t="str">
        <f>IF(J477="","",'超上級(十一段～)'!C32)</f>
        <v/>
      </c>
      <c r="E477" s="1" t="str">
        <f>IF(J477="","",'超上級(十一段～)'!D32)</f>
        <v/>
      </c>
      <c r="F477" s="1" t="str">
        <f>IF(J477="","",'超上級(十一段～)'!E32)</f>
        <v/>
      </c>
      <c r="G477" s="1" t="str">
        <f>IF(J477="","",'超上級(十一段～)'!#REF!)</f>
        <v/>
      </c>
      <c r="H477" s="1" t="str">
        <f>IF(I477="不合格","",IF(J477="","",VLOOKUP(I477,計算!$U$3:$V$62,2,FALSE)))</f>
        <v/>
      </c>
      <c r="I477" s="49" t="str">
        <f>IF(J477="","",'超上級(十一段～)'!X32)</f>
        <v/>
      </c>
      <c r="J477" t="str">
        <f>'超上級(十一段～)'!B32&amp;'超上級(十一段～)'!C32</f>
        <v/>
      </c>
      <c r="K477" s="31" t="s">
        <v>38</v>
      </c>
    </row>
    <row r="478" spans="1:11" x14ac:dyDescent="0.2">
      <c r="A478">
        <v>477</v>
      </c>
      <c r="B478" s="1" t="str">
        <f>IF('超上級(十一段～)'!B33="","",'超上級(十一段～)'!B33)</f>
        <v/>
      </c>
      <c r="C478" s="1" t="str">
        <f>IF(J478="","",'超上級(十一段～)'!B33)</f>
        <v/>
      </c>
      <c r="D478" s="1" t="str">
        <f>IF(J478="","",'超上級(十一段～)'!C33)</f>
        <v/>
      </c>
      <c r="E478" s="1" t="str">
        <f>IF(J478="","",'超上級(十一段～)'!D33)</f>
        <v/>
      </c>
      <c r="F478" s="1" t="str">
        <f>IF(J478="","",'超上級(十一段～)'!E33)</f>
        <v/>
      </c>
      <c r="G478" s="1" t="str">
        <f>IF(J478="","",'超上級(十一段～)'!#REF!)</f>
        <v/>
      </c>
      <c r="H478" s="1" t="str">
        <f>IF(I478="不合格","",IF(J478="","",VLOOKUP(I478,計算!$U$3:$V$62,2,FALSE)))</f>
        <v/>
      </c>
      <c r="I478" s="49" t="str">
        <f>IF(J478="","",'超上級(十一段～)'!X33)</f>
        <v/>
      </c>
      <c r="J478" t="str">
        <f>'超上級(十一段～)'!B33&amp;'超上級(十一段～)'!C33</f>
        <v/>
      </c>
      <c r="K478" s="31" t="s">
        <v>38</v>
      </c>
    </row>
    <row r="479" spans="1:11" x14ac:dyDescent="0.2">
      <c r="A479">
        <v>478</v>
      </c>
      <c r="B479" s="1" t="str">
        <f>IF('超上級(十一段～)'!B34="","",'超上級(十一段～)'!B34)</f>
        <v/>
      </c>
      <c r="C479" s="1" t="str">
        <f>IF(J479="","",'超上級(十一段～)'!B34)</f>
        <v/>
      </c>
      <c r="D479" s="1" t="str">
        <f>IF(J479="","",'超上級(十一段～)'!C34)</f>
        <v/>
      </c>
      <c r="E479" s="1" t="str">
        <f>IF(J479="","",'超上級(十一段～)'!D34)</f>
        <v/>
      </c>
      <c r="F479" s="1" t="str">
        <f>IF(J479="","",'超上級(十一段～)'!E34)</f>
        <v/>
      </c>
      <c r="G479" s="1" t="str">
        <f>IF(J479="","",'超上級(十一段～)'!#REF!)</f>
        <v/>
      </c>
      <c r="H479" s="1" t="str">
        <f>IF(I479="不合格","",IF(J479="","",VLOOKUP(I479,計算!$U$3:$V$62,2,FALSE)))</f>
        <v/>
      </c>
      <c r="I479" s="49" t="str">
        <f>IF(J479="","",'超上級(十一段～)'!X34)</f>
        <v/>
      </c>
      <c r="J479" t="str">
        <f>'超上級(十一段～)'!B34&amp;'超上級(十一段～)'!C34</f>
        <v/>
      </c>
      <c r="K479" s="31" t="s">
        <v>38</v>
      </c>
    </row>
    <row r="480" spans="1:11" x14ac:dyDescent="0.2">
      <c r="A480">
        <v>479</v>
      </c>
      <c r="B480" s="1" t="str">
        <f>IF('超上級(十一段～)'!B35="","",'超上級(十一段～)'!B35)</f>
        <v/>
      </c>
      <c r="C480" s="1" t="str">
        <f>IF(J480="","",'超上級(十一段～)'!B35)</f>
        <v/>
      </c>
      <c r="D480" s="1" t="str">
        <f>IF(J480="","",'超上級(十一段～)'!C35)</f>
        <v/>
      </c>
      <c r="E480" s="1" t="str">
        <f>IF(J480="","",'超上級(十一段～)'!D35)</f>
        <v/>
      </c>
      <c r="F480" s="1" t="str">
        <f>IF(J480="","",'超上級(十一段～)'!E35)</f>
        <v/>
      </c>
      <c r="G480" s="1" t="str">
        <f>IF(J480="","",'超上級(十一段～)'!#REF!)</f>
        <v/>
      </c>
      <c r="H480" s="1" t="str">
        <f>IF(I480="不合格","",IF(J480="","",VLOOKUP(I480,計算!$U$3:$V$62,2,FALSE)))</f>
        <v/>
      </c>
      <c r="I480" s="49" t="str">
        <f>IF(J480="","",'超上級(十一段～)'!X35)</f>
        <v/>
      </c>
      <c r="J480" t="str">
        <f>'超上級(十一段～)'!B35&amp;'超上級(十一段～)'!C35</f>
        <v/>
      </c>
      <c r="K480" s="31" t="s">
        <v>38</v>
      </c>
    </row>
    <row r="481" spans="1:11" x14ac:dyDescent="0.2">
      <c r="A481">
        <v>480</v>
      </c>
      <c r="B481" s="1" t="str">
        <f>IF('超上級(十一段～)'!B36="","",'超上級(十一段～)'!B36)</f>
        <v/>
      </c>
      <c r="C481" s="1" t="str">
        <f>IF(J481="","",'超上級(十一段～)'!B36)</f>
        <v/>
      </c>
      <c r="D481" s="1" t="str">
        <f>IF(J481="","",'超上級(十一段～)'!C36)</f>
        <v/>
      </c>
      <c r="E481" s="1" t="str">
        <f>IF(J481="","",'超上級(十一段～)'!D36)</f>
        <v/>
      </c>
      <c r="F481" s="1" t="str">
        <f>IF(J481="","",'超上級(十一段～)'!E36)</f>
        <v/>
      </c>
      <c r="G481" s="1" t="str">
        <f>IF(J481="","",'超上級(十一段～)'!#REF!)</f>
        <v/>
      </c>
      <c r="H481" s="1" t="str">
        <f>IF(I481="不合格","",IF(J481="","",VLOOKUP(I481,計算!$U$3:$V$62,2,FALSE)))</f>
        <v/>
      </c>
      <c r="I481" s="49" t="str">
        <f>IF(J481="","",'超上級(十一段～)'!X36)</f>
        <v/>
      </c>
      <c r="J481" t="str">
        <f>'超上級(十一段～)'!B36&amp;'超上級(十一段～)'!C36</f>
        <v/>
      </c>
      <c r="K481" s="31" t="s">
        <v>38</v>
      </c>
    </row>
    <row r="482" spans="1:11" x14ac:dyDescent="0.2">
      <c r="A482">
        <v>481</v>
      </c>
      <c r="B482" s="1" t="str">
        <f>IF('超上級(十一段～)'!B37="","",'超上級(十一段～)'!B37)</f>
        <v/>
      </c>
      <c r="C482" s="1" t="str">
        <f>IF(J482="","",'超上級(十一段～)'!B37)</f>
        <v/>
      </c>
      <c r="D482" s="1" t="str">
        <f>IF(J482="","",'超上級(十一段～)'!C37)</f>
        <v/>
      </c>
      <c r="E482" s="1" t="str">
        <f>IF(J482="","",'超上級(十一段～)'!D37)</f>
        <v/>
      </c>
      <c r="F482" s="1" t="str">
        <f>IF(J482="","",'超上級(十一段～)'!E37)</f>
        <v/>
      </c>
      <c r="G482" s="1" t="str">
        <f>IF(J482="","",'超上級(十一段～)'!#REF!)</f>
        <v/>
      </c>
      <c r="H482" s="1" t="str">
        <f>IF(I482="不合格","",IF(J482="","",VLOOKUP(I482,計算!$U$3:$V$62,2,FALSE)))</f>
        <v/>
      </c>
      <c r="I482" s="49" t="str">
        <f>IF(J482="","",'超上級(十一段～)'!X37)</f>
        <v/>
      </c>
      <c r="J482" t="str">
        <f>'超上級(十一段～)'!B37&amp;'超上級(十一段～)'!C37</f>
        <v/>
      </c>
      <c r="K482" s="31" t="s">
        <v>38</v>
      </c>
    </row>
    <row r="483" spans="1:11" x14ac:dyDescent="0.2">
      <c r="A483">
        <v>482</v>
      </c>
      <c r="B483" s="1" t="str">
        <f>IF('超上級(十一段～)'!B38="","",'超上級(十一段～)'!B38)</f>
        <v/>
      </c>
      <c r="C483" s="1" t="str">
        <f>IF(J483="","",'超上級(十一段～)'!B38)</f>
        <v/>
      </c>
      <c r="D483" s="1" t="str">
        <f>IF(J483="","",'超上級(十一段～)'!C38)</f>
        <v/>
      </c>
      <c r="E483" s="1" t="str">
        <f>IF(J483="","",'超上級(十一段～)'!D38)</f>
        <v/>
      </c>
      <c r="F483" s="1" t="str">
        <f>IF(J483="","",'超上級(十一段～)'!E38)</f>
        <v/>
      </c>
      <c r="G483" s="1" t="str">
        <f>IF(J483="","",'超上級(十一段～)'!#REF!)</f>
        <v/>
      </c>
      <c r="H483" s="1" t="str">
        <f>IF(I483="不合格","",IF(J483="","",VLOOKUP(I483,計算!$U$3:$V$62,2,FALSE)))</f>
        <v/>
      </c>
      <c r="I483" s="49" t="str">
        <f>IF(J483="","",'超上級(十一段～)'!X38)</f>
        <v/>
      </c>
      <c r="J483" t="str">
        <f>'超上級(十一段～)'!B38&amp;'超上級(十一段～)'!C38</f>
        <v/>
      </c>
      <c r="K483" s="31" t="s">
        <v>38</v>
      </c>
    </row>
    <row r="484" spans="1:11" x14ac:dyDescent="0.2">
      <c r="A484">
        <v>483</v>
      </c>
      <c r="B484" s="1" t="str">
        <f>IF('超上級(十一段～)'!B39="","",'超上級(十一段～)'!B39)</f>
        <v/>
      </c>
      <c r="C484" s="1" t="str">
        <f>IF(J484="","",'超上級(十一段～)'!B39)</f>
        <v/>
      </c>
      <c r="D484" s="1" t="str">
        <f>IF(J484="","",'超上級(十一段～)'!C39)</f>
        <v/>
      </c>
      <c r="E484" s="1" t="str">
        <f>IF(J484="","",'超上級(十一段～)'!D39)</f>
        <v/>
      </c>
      <c r="F484" s="1" t="str">
        <f>IF(J484="","",'超上級(十一段～)'!E39)</f>
        <v/>
      </c>
      <c r="G484" s="1" t="str">
        <f>IF(J484="","",'超上級(十一段～)'!#REF!)</f>
        <v/>
      </c>
      <c r="H484" s="1" t="str">
        <f>IF(I484="不合格","",IF(J484="","",VLOOKUP(I484,計算!$U$3:$V$62,2,FALSE)))</f>
        <v/>
      </c>
      <c r="I484" s="49" t="str">
        <f>IF(J484="","",'超上級(十一段～)'!X39)</f>
        <v/>
      </c>
      <c r="J484" t="str">
        <f>'超上級(十一段～)'!B39&amp;'超上級(十一段～)'!C39</f>
        <v/>
      </c>
      <c r="K484" s="31" t="s">
        <v>38</v>
      </c>
    </row>
    <row r="485" spans="1:11" x14ac:dyDescent="0.2">
      <c r="A485">
        <v>484</v>
      </c>
      <c r="B485" s="1" t="str">
        <f>IF('超上級(十一段～)'!B40="","",'超上級(十一段～)'!B40)</f>
        <v/>
      </c>
      <c r="C485" s="1" t="str">
        <f>IF(J485="","",'超上級(十一段～)'!B40)</f>
        <v/>
      </c>
      <c r="D485" s="1" t="str">
        <f>IF(J485="","",'超上級(十一段～)'!C40)</f>
        <v/>
      </c>
      <c r="E485" s="1" t="str">
        <f>IF(J485="","",'超上級(十一段～)'!D40)</f>
        <v/>
      </c>
      <c r="F485" s="1" t="str">
        <f>IF(J485="","",'超上級(十一段～)'!E40)</f>
        <v/>
      </c>
      <c r="G485" s="1" t="str">
        <f>IF(J485="","",'超上級(十一段～)'!#REF!)</f>
        <v/>
      </c>
      <c r="H485" s="1" t="str">
        <f>IF(I485="不合格","",IF(J485="","",VLOOKUP(I485,計算!$U$3:$V$62,2,FALSE)))</f>
        <v/>
      </c>
      <c r="I485" s="49" t="str">
        <f>IF(J485="","",'超上級(十一段～)'!X40)</f>
        <v/>
      </c>
      <c r="J485" t="str">
        <f>'超上級(十一段～)'!B40&amp;'超上級(十一段～)'!C40</f>
        <v/>
      </c>
      <c r="K485" s="31" t="s">
        <v>38</v>
      </c>
    </row>
    <row r="486" spans="1:11" x14ac:dyDescent="0.2">
      <c r="A486">
        <v>485</v>
      </c>
      <c r="B486" s="1" t="str">
        <f>IF('超上級(十一段～)'!B41="","",'超上級(十一段～)'!B41)</f>
        <v/>
      </c>
      <c r="C486" s="1" t="str">
        <f>IF(J486="","",'超上級(十一段～)'!B41)</f>
        <v/>
      </c>
      <c r="D486" s="1" t="str">
        <f>IF(J486="","",'超上級(十一段～)'!C41)</f>
        <v/>
      </c>
      <c r="E486" s="1" t="str">
        <f>IF(J486="","",'超上級(十一段～)'!D41)</f>
        <v/>
      </c>
      <c r="F486" s="1" t="str">
        <f>IF(J486="","",'超上級(十一段～)'!E41)</f>
        <v/>
      </c>
      <c r="G486" s="1" t="str">
        <f>IF(J486="","",'超上級(十一段～)'!#REF!)</f>
        <v/>
      </c>
      <c r="H486" s="1" t="str">
        <f>IF(I486="不合格","",IF(J486="","",VLOOKUP(I486,計算!$U$3:$V$62,2,FALSE)))</f>
        <v/>
      </c>
      <c r="I486" s="49" t="str">
        <f>IF(J486="","",'超上級(十一段～)'!X41)</f>
        <v/>
      </c>
      <c r="J486" t="str">
        <f>'超上級(十一段～)'!B41&amp;'超上級(十一段～)'!C41</f>
        <v/>
      </c>
      <c r="K486" s="31" t="s">
        <v>38</v>
      </c>
    </row>
    <row r="487" spans="1:11" x14ac:dyDescent="0.2">
      <c r="A487">
        <v>486</v>
      </c>
      <c r="B487" s="1" t="str">
        <f>IF('超上級(十一段～)'!B42="","",'超上級(十一段～)'!B42)</f>
        <v/>
      </c>
      <c r="C487" s="1" t="str">
        <f>IF(J487="","",'超上級(十一段～)'!B42)</f>
        <v/>
      </c>
      <c r="D487" s="1" t="str">
        <f>IF(J487="","",'超上級(十一段～)'!C42)</f>
        <v/>
      </c>
      <c r="E487" s="1" t="str">
        <f>IF(J487="","",'超上級(十一段～)'!D42)</f>
        <v/>
      </c>
      <c r="F487" s="1" t="str">
        <f>IF(J487="","",'超上級(十一段～)'!E42)</f>
        <v/>
      </c>
      <c r="G487" s="1" t="str">
        <f>IF(J487="","",'超上級(十一段～)'!#REF!)</f>
        <v/>
      </c>
      <c r="H487" s="1" t="str">
        <f>IF(I487="不合格","",IF(J487="","",VLOOKUP(I487,計算!$U$3:$V$62,2,FALSE)))</f>
        <v/>
      </c>
      <c r="I487" s="49" t="str">
        <f>IF(J487="","",'超上級(十一段～)'!X42)</f>
        <v/>
      </c>
      <c r="J487" t="str">
        <f>'超上級(十一段～)'!B42&amp;'超上級(十一段～)'!C42</f>
        <v/>
      </c>
      <c r="K487" s="31" t="s">
        <v>38</v>
      </c>
    </row>
    <row r="488" spans="1:11" x14ac:dyDescent="0.2">
      <c r="A488">
        <v>487</v>
      </c>
      <c r="B488" s="1" t="str">
        <f>IF('超上級(十一段～)'!B43="","",'超上級(十一段～)'!B43)</f>
        <v/>
      </c>
      <c r="C488" s="1" t="str">
        <f>IF(J488="","",'超上級(十一段～)'!B43)</f>
        <v/>
      </c>
      <c r="D488" s="1" t="str">
        <f>IF(J488="","",'超上級(十一段～)'!C43)</f>
        <v/>
      </c>
      <c r="E488" s="1" t="str">
        <f>IF(J488="","",'超上級(十一段～)'!D43)</f>
        <v/>
      </c>
      <c r="F488" s="1" t="str">
        <f>IF(J488="","",'超上級(十一段～)'!E43)</f>
        <v/>
      </c>
      <c r="G488" s="1" t="str">
        <f>IF(J488="","",'超上級(十一段～)'!#REF!)</f>
        <v/>
      </c>
      <c r="H488" s="1" t="str">
        <f>IF(I488="不合格","",IF(J488="","",VLOOKUP(I488,計算!$U$3:$V$62,2,FALSE)))</f>
        <v/>
      </c>
      <c r="I488" s="49" t="str">
        <f>IF(J488="","",'超上級(十一段～)'!X43)</f>
        <v/>
      </c>
      <c r="J488" t="str">
        <f>'超上級(十一段～)'!B43&amp;'超上級(十一段～)'!C43</f>
        <v/>
      </c>
      <c r="K488" s="31" t="s">
        <v>38</v>
      </c>
    </row>
    <row r="489" spans="1:11" x14ac:dyDescent="0.2">
      <c r="A489">
        <v>488</v>
      </c>
      <c r="B489" s="1" t="str">
        <f>IF('超上級(十一段～)'!B44="","",'超上級(十一段～)'!B44)</f>
        <v/>
      </c>
      <c r="C489" s="1" t="str">
        <f>IF(J489="","",'超上級(十一段～)'!B44)</f>
        <v/>
      </c>
      <c r="D489" s="1" t="str">
        <f>IF(J489="","",'超上級(十一段～)'!C44)</f>
        <v/>
      </c>
      <c r="E489" s="1" t="str">
        <f>IF(J489="","",'超上級(十一段～)'!D44)</f>
        <v/>
      </c>
      <c r="F489" s="1" t="str">
        <f>IF(J489="","",'超上級(十一段～)'!E44)</f>
        <v/>
      </c>
      <c r="G489" s="1" t="str">
        <f>IF(J489="","",'超上級(十一段～)'!#REF!)</f>
        <v/>
      </c>
      <c r="H489" s="1" t="str">
        <f>IF(I489="不合格","",IF(J489="","",VLOOKUP(I489,計算!$U$3:$V$62,2,FALSE)))</f>
        <v/>
      </c>
      <c r="I489" s="49" t="str">
        <f>IF(J489="","",'超上級(十一段～)'!X44)</f>
        <v/>
      </c>
      <c r="J489" t="str">
        <f>'超上級(十一段～)'!B44&amp;'超上級(十一段～)'!C44</f>
        <v/>
      </c>
      <c r="K489" s="31" t="s">
        <v>38</v>
      </c>
    </row>
    <row r="490" spans="1:11" x14ac:dyDescent="0.2">
      <c r="A490">
        <v>489</v>
      </c>
      <c r="B490" s="1" t="str">
        <f>IF('超上級(十一段～)'!B45="","",'超上級(十一段～)'!B45)</f>
        <v/>
      </c>
      <c r="C490" s="1" t="str">
        <f>IF(J490="","",'超上級(十一段～)'!B45)</f>
        <v/>
      </c>
      <c r="D490" s="1" t="str">
        <f>IF(J490="","",'超上級(十一段～)'!C45)</f>
        <v/>
      </c>
      <c r="E490" s="1" t="str">
        <f>IF(J490="","",'超上級(十一段～)'!D45)</f>
        <v/>
      </c>
      <c r="F490" s="1" t="str">
        <f>IF(J490="","",'超上級(十一段～)'!E45)</f>
        <v/>
      </c>
      <c r="G490" s="1" t="str">
        <f>IF(J490="","",'超上級(十一段～)'!#REF!)</f>
        <v/>
      </c>
      <c r="H490" s="1" t="str">
        <f>IF(I490="不合格","",IF(J490="","",VLOOKUP(I490,計算!$U$3:$V$62,2,FALSE)))</f>
        <v/>
      </c>
      <c r="I490" s="49" t="str">
        <f>IF(J490="","",'超上級(十一段～)'!X45)</f>
        <v/>
      </c>
      <c r="J490" t="str">
        <f>'超上級(十一段～)'!B45&amp;'超上級(十一段～)'!C45</f>
        <v/>
      </c>
      <c r="K490" s="31" t="s">
        <v>38</v>
      </c>
    </row>
    <row r="491" spans="1:11" x14ac:dyDescent="0.2">
      <c r="A491">
        <v>490</v>
      </c>
      <c r="B491" s="1" t="str">
        <f>IF('超上級(十一段～)'!B46="","",'超上級(十一段～)'!B46)</f>
        <v/>
      </c>
      <c r="C491" s="1" t="str">
        <f>IF(J491="","",'超上級(十一段～)'!B46)</f>
        <v/>
      </c>
      <c r="D491" s="1" t="str">
        <f>IF(J491="","",'超上級(十一段～)'!C46)</f>
        <v/>
      </c>
      <c r="E491" s="1" t="str">
        <f>IF(J491="","",'超上級(十一段～)'!D46)</f>
        <v/>
      </c>
      <c r="F491" s="1" t="str">
        <f>IF(J491="","",'超上級(十一段～)'!E46)</f>
        <v/>
      </c>
      <c r="G491" s="1" t="str">
        <f>IF(J491="","",'超上級(十一段～)'!#REF!)</f>
        <v/>
      </c>
      <c r="H491" s="1" t="str">
        <f>IF(I491="不合格","",IF(J491="","",VLOOKUP(I491,計算!$U$3:$V$62,2,FALSE)))</f>
        <v/>
      </c>
      <c r="I491" s="49" t="str">
        <f>IF(J491="","",'超上級(十一段～)'!X46)</f>
        <v/>
      </c>
      <c r="J491" t="str">
        <f>'超上級(十一段～)'!B46&amp;'超上級(十一段～)'!C46</f>
        <v/>
      </c>
      <c r="K491" s="31" t="s">
        <v>38</v>
      </c>
    </row>
    <row r="492" spans="1:11" x14ac:dyDescent="0.2">
      <c r="A492">
        <v>491</v>
      </c>
      <c r="B492" s="1" t="str">
        <f>IF('超上級(十一段～)'!B47="","",'超上級(十一段～)'!B47)</f>
        <v/>
      </c>
      <c r="C492" s="1" t="str">
        <f>IF(J492="","",'超上級(十一段～)'!B47)</f>
        <v/>
      </c>
      <c r="D492" s="1" t="str">
        <f>IF(J492="","",'超上級(十一段～)'!C47)</f>
        <v/>
      </c>
      <c r="E492" s="1" t="str">
        <f>IF(J492="","",'超上級(十一段～)'!D47)</f>
        <v/>
      </c>
      <c r="F492" s="1" t="str">
        <f>IF(J492="","",'超上級(十一段～)'!E47)</f>
        <v/>
      </c>
      <c r="G492" s="1" t="str">
        <f>IF(J492="","",'超上級(十一段～)'!#REF!)</f>
        <v/>
      </c>
      <c r="H492" s="1" t="str">
        <f>IF(I492="不合格","",IF(J492="","",VLOOKUP(I492,計算!$U$3:$V$62,2,FALSE)))</f>
        <v/>
      </c>
      <c r="I492" s="49" t="str">
        <f>IF(J492="","",'超上級(十一段～)'!X47)</f>
        <v/>
      </c>
      <c r="J492" t="str">
        <f>'超上級(十一段～)'!B47&amp;'超上級(十一段～)'!C47</f>
        <v/>
      </c>
      <c r="K492" s="31" t="s">
        <v>38</v>
      </c>
    </row>
    <row r="493" spans="1:11" x14ac:dyDescent="0.2">
      <c r="A493">
        <v>492</v>
      </c>
      <c r="B493" s="1" t="str">
        <f>IF('超上級(十一段～)'!B48="","",'超上級(十一段～)'!B48)</f>
        <v/>
      </c>
      <c r="C493" s="1" t="str">
        <f>IF(J493="","",'超上級(十一段～)'!B48)</f>
        <v/>
      </c>
      <c r="D493" s="1" t="str">
        <f>IF(J493="","",'超上級(十一段～)'!C48)</f>
        <v/>
      </c>
      <c r="E493" s="1" t="str">
        <f>IF(J493="","",'超上級(十一段～)'!D48)</f>
        <v/>
      </c>
      <c r="F493" s="1" t="str">
        <f>IF(J493="","",'超上級(十一段～)'!E48)</f>
        <v/>
      </c>
      <c r="G493" s="1" t="str">
        <f>IF(J493="","",'超上級(十一段～)'!#REF!)</f>
        <v/>
      </c>
      <c r="H493" s="1" t="str">
        <f>IF(I493="不合格","",IF(J493="","",VLOOKUP(I493,計算!$U$3:$V$62,2,FALSE)))</f>
        <v/>
      </c>
      <c r="I493" s="49" t="str">
        <f>IF(J493="","",'超上級(十一段～)'!X48)</f>
        <v/>
      </c>
      <c r="J493" t="str">
        <f>'超上級(十一段～)'!B48&amp;'超上級(十一段～)'!C48</f>
        <v/>
      </c>
      <c r="K493" s="31" t="s">
        <v>38</v>
      </c>
    </row>
    <row r="494" spans="1:11" x14ac:dyDescent="0.2">
      <c r="A494">
        <v>493</v>
      </c>
      <c r="B494" s="1" t="str">
        <f>IF('超上級(十一段～)'!B49="","",'超上級(十一段～)'!B49)</f>
        <v/>
      </c>
      <c r="C494" s="1" t="str">
        <f>IF(J494="","",'超上級(十一段～)'!B49)</f>
        <v/>
      </c>
      <c r="D494" s="1" t="str">
        <f>IF(J494="","",'超上級(十一段～)'!C49)</f>
        <v/>
      </c>
      <c r="E494" s="1" t="str">
        <f>IF(J494="","",'超上級(十一段～)'!D49)</f>
        <v/>
      </c>
      <c r="F494" s="1" t="str">
        <f>IF(J494="","",'超上級(十一段～)'!E49)</f>
        <v/>
      </c>
      <c r="G494" s="1" t="str">
        <f>IF(J494="","",'超上級(十一段～)'!#REF!)</f>
        <v/>
      </c>
      <c r="H494" s="1" t="str">
        <f>IF(I494="不合格","",IF(J494="","",VLOOKUP(I494,計算!$U$3:$V$62,2,FALSE)))</f>
        <v/>
      </c>
      <c r="I494" s="49" t="str">
        <f>IF(J494="","",'超上級(十一段～)'!X49)</f>
        <v/>
      </c>
      <c r="J494" t="str">
        <f>'超上級(十一段～)'!B49&amp;'超上級(十一段～)'!C49</f>
        <v/>
      </c>
      <c r="K494" s="31" t="s">
        <v>38</v>
      </c>
    </row>
    <row r="495" spans="1:11" x14ac:dyDescent="0.2">
      <c r="A495">
        <v>494</v>
      </c>
      <c r="B495" s="1" t="str">
        <f>IF('超上級(十一段～)'!B50="","",'超上級(十一段～)'!B50)</f>
        <v/>
      </c>
      <c r="C495" s="1" t="str">
        <f>IF(J495="","",'超上級(十一段～)'!B50)</f>
        <v/>
      </c>
      <c r="D495" s="1" t="str">
        <f>IF(J495="","",'超上級(十一段～)'!C50)</f>
        <v/>
      </c>
      <c r="E495" s="1" t="str">
        <f>IF(J495="","",'超上級(十一段～)'!D50)</f>
        <v/>
      </c>
      <c r="F495" s="1" t="str">
        <f>IF(J495="","",'超上級(十一段～)'!E50)</f>
        <v/>
      </c>
      <c r="G495" s="1" t="str">
        <f>IF(J495="","",'超上級(十一段～)'!#REF!)</f>
        <v/>
      </c>
      <c r="H495" s="1" t="str">
        <f>IF(I495="不合格","",IF(J495="","",VLOOKUP(I495,計算!$U$3:$V$62,2,FALSE)))</f>
        <v/>
      </c>
      <c r="I495" s="49" t="str">
        <f>IF(J495="","",'超上級(十一段～)'!X50)</f>
        <v/>
      </c>
      <c r="J495" t="str">
        <f>'超上級(十一段～)'!B50&amp;'超上級(十一段～)'!C50</f>
        <v/>
      </c>
      <c r="K495" s="31" t="s">
        <v>38</v>
      </c>
    </row>
    <row r="496" spans="1:11" x14ac:dyDescent="0.2">
      <c r="A496">
        <v>495</v>
      </c>
      <c r="B496" s="1" t="str">
        <f>IF('超上級(十一段～)'!B51="","",'超上級(十一段～)'!B51)</f>
        <v/>
      </c>
      <c r="C496" s="1" t="str">
        <f>IF(J496="","",'超上級(十一段～)'!B51)</f>
        <v/>
      </c>
      <c r="D496" s="1" t="str">
        <f>IF(J496="","",'超上級(十一段～)'!C51)</f>
        <v/>
      </c>
      <c r="E496" s="1" t="str">
        <f>IF(J496="","",'超上級(十一段～)'!D51)</f>
        <v/>
      </c>
      <c r="F496" s="1" t="str">
        <f>IF(J496="","",'超上級(十一段～)'!E51)</f>
        <v/>
      </c>
      <c r="G496" s="1" t="str">
        <f>IF(J496="","",'超上級(十一段～)'!#REF!)</f>
        <v/>
      </c>
      <c r="H496" s="1" t="str">
        <f>IF(I496="不合格","",IF(J496="","",VLOOKUP(I496,計算!$U$3:$V$62,2,FALSE)))</f>
        <v/>
      </c>
      <c r="I496" s="49" t="str">
        <f>IF(J496="","",'超上級(十一段～)'!X51)</f>
        <v/>
      </c>
      <c r="J496" t="str">
        <f>'超上級(十一段～)'!B51&amp;'超上級(十一段～)'!C51</f>
        <v/>
      </c>
      <c r="K496" s="31" t="s">
        <v>38</v>
      </c>
    </row>
    <row r="497" spans="1:11" x14ac:dyDescent="0.2">
      <c r="A497">
        <v>496</v>
      </c>
      <c r="B497" s="1" t="str">
        <f>IF('超上級(十一段～)'!B52="","",'超上級(十一段～)'!B52)</f>
        <v/>
      </c>
      <c r="C497" s="1" t="str">
        <f>IF(J497="","",'超上級(十一段～)'!B52)</f>
        <v/>
      </c>
      <c r="D497" s="1" t="str">
        <f>IF(J497="","",'超上級(十一段～)'!C52)</f>
        <v/>
      </c>
      <c r="E497" s="1" t="str">
        <f>IF(J497="","",'超上級(十一段～)'!D52)</f>
        <v/>
      </c>
      <c r="F497" s="1" t="str">
        <f>IF(J497="","",'超上級(十一段～)'!E52)</f>
        <v/>
      </c>
      <c r="G497" s="1" t="str">
        <f>IF(J497="","",'超上級(十一段～)'!#REF!)</f>
        <v/>
      </c>
      <c r="H497" s="1" t="str">
        <f>IF(I497="不合格","",IF(J497="","",VLOOKUP(I497,計算!$U$3:$V$62,2,FALSE)))</f>
        <v/>
      </c>
      <c r="I497" s="49" t="str">
        <f>IF(J497="","",'超上級(十一段～)'!X52)</f>
        <v/>
      </c>
      <c r="J497" t="str">
        <f>'超上級(十一段～)'!B52&amp;'超上級(十一段～)'!C52</f>
        <v/>
      </c>
      <c r="K497" s="31" t="s">
        <v>38</v>
      </c>
    </row>
    <row r="498" spans="1:11" x14ac:dyDescent="0.2">
      <c r="A498">
        <v>497</v>
      </c>
      <c r="B498" s="1" t="str">
        <f>IF('超上級(十一段～)'!B53="","",'超上級(十一段～)'!B53)</f>
        <v/>
      </c>
      <c r="C498" s="1" t="str">
        <f>IF(J498="","",'超上級(十一段～)'!B53)</f>
        <v/>
      </c>
      <c r="D498" s="1" t="str">
        <f>IF(J498="","",'超上級(十一段～)'!C53)</f>
        <v/>
      </c>
      <c r="E498" s="1" t="str">
        <f>IF(J498="","",'超上級(十一段～)'!D53)</f>
        <v/>
      </c>
      <c r="F498" s="1" t="str">
        <f>IF(J498="","",'超上級(十一段～)'!E53)</f>
        <v/>
      </c>
      <c r="G498" s="1" t="str">
        <f>IF(J498="","",'超上級(十一段～)'!#REF!)</f>
        <v/>
      </c>
      <c r="H498" s="1" t="str">
        <f>IF(I498="不合格","",IF(J498="","",VLOOKUP(I498,計算!$U$3:$V$62,2,FALSE)))</f>
        <v/>
      </c>
      <c r="I498" s="49" t="str">
        <f>IF(J498="","",'超上級(十一段～)'!X53)</f>
        <v/>
      </c>
      <c r="J498" t="str">
        <f>'超上級(十一段～)'!B53&amp;'超上級(十一段～)'!C53</f>
        <v/>
      </c>
      <c r="K498" s="31" t="s">
        <v>38</v>
      </c>
    </row>
    <row r="499" spans="1:11" x14ac:dyDescent="0.2">
      <c r="A499">
        <v>498</v>
      </c>
      <c r="B499" s="1" t="str">
        <f>IF('超上級(十一段～)'!B54="","",'超上級(十一段～)'!B54)</f>
        <v/>
      </c>
      <c r="C499" s="1" t="str">
        <f>IF(J499="","",'超上級(十一段～)'!B54)</f>
        <v/>
      </c>
      <c r="D499" s="1" t="str">
        <f>IF(J499="","",'超上級(十一段～)'!C54)</f>
        <v/>
      </c>
      <c r="E499" s="1" t="str">
        <f>IF(J499="","",'超上級(十一段～)'!D54)</f>
        <v/>
      </c>
      <c r="F499" s="1" t="str">
        <f>IF(J499="","",'超上級(十一段～)'!E54)</f>
        <v/>
      </c>
      <c r="G499" s="1" t="str">
        <f>IF(J499="","",'超上級(十一段～)'!#REF!)</f>
        <v/>
      </c>
      <c r="H499" s="1" t="str">
        <f>IF(I499="不合格","",IF(J499="","",VLOOKUP(I499,計算!$U$3:$V$62,2,FALSE)))</f>
        <v/>
      </c>
      <c r="I499" s="49" t="str">
        <f>IF(J499="","",'超上級(十一段～)'!X54)</f>
        <v/>
      </c>
      <c r="J499" t="str">
        <f>'超上級(十一段～)'!B54&amp;'超上級(十一段～)'!C54</f>
        <v/>
      </c>
      <c r="K499" s="31" t="s">
        <v>38</v>
      </c>
    </row>
    <row r="500" spans="1:11" x14ac:dyDescent="0.2">
      <c r="A500">
        <v>499</v>
      </c>
      <c r="B500" s="1" t="str">
        <f>IF('超上級(十一段～)'!B55="","",'超上級(十一段～)'!B55)</f>
        <v/>
      </c>
      <c r="C500" s="1" t="str">
        <f>IF(J500="","",'超上級(十一段～)'!B55)</f>
        <v/>
      </c>
      <c r="D500" s="1" t="str">
        <f>IF(J500="","",'超上級(十一段～)'!C55)</f>
        <v/>
      </c>
      <c r="E500" s="1" t="str">
        <f>IF(J500="","",'超上級(十一段～)'!D55)</f>
        <v/>
      </c>
      <c r="F500" s="1" t="str">
        <f>IF(J500="","",'超上級(十一段～)'!E55)</f>
        <v/>
      </c>
      <c r="G500" s="1" t="str">
        <f>IF(J500="","",'超上級(十一段～)'!#REF!)</f>
        <v/>
      </c>
      <c r="H500" s="1" t="str">
        <f>IF(I500="不合格","",IF(J500="","",VLOOKUP(I500,計算!$U$3:$V$62,2,FALSE)))</f>
        <v/>
      </c>
      <c r="I500" s="49" t="str">
        <f>IF(J500="","",'超上級(十一段～)'!X55)</f>
        <v/>
      </c>
      <c r="J500" t="str">
        <f>'超上級(十一段～)'!B55&amp;'超上級(十一段～)'!C55</f>
        <v/>
      </c>
      <c r="K500" s="31" t="s">
        <v>38</v>
      </c>
    </row>
    <row r="501" spans="1:11" x14ac:dyDescent="0.2">
      <c r="A501">
        <v>500</v>
      </c>
      <c r="B501" s="1" t="str">
        <f>IF('超上級(十一段～)'!B56="","",'超上級(十一段～)'!B56)</f>
        <v/>
      </c>
      <c r="C501" s="1" t="str">
        <f>IF(J501="","",'超上級(十一段～)'!B56)</f>
        <v/>
      </c>
      <c r="D501" s="1" t="str">
        <f>IF(J501="","",'超上級(十一段～)'!C56)</f>
        <v/>
      </c>
      <c r="E501" s="1" t="str">
        <f>IF(J501="","",'超上級(十一段～)'!D56)</f>
        <v/>
      </c>
      <c r="F501" s="1" t="str">
        <f>IF(J501="","",'超上級(十一段～)'!E56)</f>
        <v/>
      </c>
      <c r="G501" s="1" t="str">
        <f>IF(J501="","",'超上級(十一段～)'!#REF!)</f>
        <v/>
      </c>
      <c r="H501" s="1" t="str">
        <f>IF(I501="不合格","",IF(J501="","",VLOOKUP(I501,計算!$U$3:$V$62,2,FALSE)))</f>
        <v/>
      </c>
      <c r="I501" s="49" t="str">
        <f>IF(J501="","",'超上級(十一段～)'!X56)</f>
        <v/>
      </c>
      <c r="J501" t="str">
        <f>'超上級(十一段～)'!B56&amp;'超上級(十一段～)'!C56</f>
        <v/>
      </c>
      <c r="K501" s="31" t="s">
        <v>38</v>
      </c>
    </row>
    <row r="502" spans="1:11" x14ac:dyDescent="0.2">
      <c r="A502">
        <v>501</v>
      </c>
      <c r="B502" s="1" t="str">
        <f>IF('超上級(十一段～)'!B57="","",'超上級(十一段～)'!B57)</f>
        <v/>
      </c>
      <c r="C502" s="1" t="str">
        <f>IF(J502="","",'超上級(十一段～)'!B57)</f>
        <v/>
      </c>
      <c r="D502" s="1" t="str">
        <f>IF(J502="","",'超上級(十一段～)'!C57)</f>
        <v/>
      </c>
      <c r="E502" s="1" t="str">
        <f>IF(J502="","",'超上級(十一段～)'!D57)</f>
        <v/>
      </c>
      <c r="F502" s="1" t="str">
        <f>IF(J502="","",'超上級(十一段～)'!E57)</f>
        <v/>
      </c>
      <c r="G502" s="1" t="str">
        <f>IF(J502="","",'超上級(十一段～)'!#REF!)</f>
        <v/>
      </c>
      <c r="H502" s="1" t="str">
        <f>IF(I502="不合格","",IF(J502="","",VLOOKUP(I502,計算!$U$3:$V$62,2,FALSE)))</f>
        <v/>
      </c>
      <c r="I502" s="49" t="str">
        <f>IF(J502="","",'超上級(十一段～)'!X57)</f>
        <v/>
      </c>
      <c r="J502" t="str">
        <f>'超上級(十一段～)'!B57&amp;'超上級(十一段～)'!C57</f>
        <v/>
      </c>
      <c r="K502" s="31" t="s">
        <v>38</v>
      </c>
    </row>
    <row r="503" spans="1:11" x14ac:dyDescent="0.2">
      <c r="A503">
        <v>502</v>
      </c>
      <c r="B503" s="1" t="str">
        <f>IF('超上級(十一段～)'!B58="","",'超上級(十一段～)'!B58)</f>
        <v/>
      </c>
      <c r="C503" s="1" t="str">
        <f>IF(J503="","",'超上級(十一段～)'!B58)</f>
        <v/>
      </c>
      <c r="D503" s="1" t="str">
        <f>IF(J503="","",'超上級(十一段～)'!C58)</f>
        <v/>
      </c>
      <c r="E503" s="1" t="str">
        <f>IF(J503="","",'超上級(十一段～)'!D58)</f>
        <v/>
      </c>
      <c r="F503" s="1" t="str">
        <f>IF(J503="","",'超上級(十一段～)'!E58)</f>
        <v/>
      </c>
      <c r="G503" s="1" t="str">
        <f>IF(J503="","",'超上級(十一段～)'!#REF!)</f>
        <v/>
      </c>
      <c r="H503" s="1" t="str">
        <f>IF(I503="不合格","",IF(J503="","",VLOOKUP(I503,計算!$U$3:$V$62,2,FALSE)))</f>
        <v/>
      </c>
      <c r="I503" s="49" t="str">
        <f>IF(J503="","",'超上級(十一段～)'!X58)</f>
        <v/>
      </c>
      <c r="J503" t="str">
        <f>'超上級(十一段～)'!B58&amp;'超上級(十一段～)'!C58</f>
        <v/>
      </c>
      <c r="K503" s="31" t="s">
        <v>38</v>
      </c>
    </row>
    <row r="504" spans="1:11" x14ac:dyDescent="0.2">
      <c r="A504">
        <v>503</v>
      </c>
      <c r="B504" s="1" t="str">
        <f>IF('超上級(十一段～)'!B59="","",'超上級(十一段～)'!B59)</f>
        <v/>
      </c>
      <c r="C504" s="1" t="str">
        <f>IF(J504="","",'超上級(十一段～)'!B59)</f>
        <v/>
      </c>
      <c r="D504" s="1" t="str">
        <f>IF(J504="","",'超上級(十一段～)'!C59)</f>
        <v/>
      </c>
      <c r="E504" s="1" t="str">
        <f>IF(J504="","",'超上級(十一段～)'!D59)</f>
        <v/>
      </c>
      <c r="F504" s="1" t="str">
        <f>IF(J504="","",'超上級(十一段～)'!E59)</f>
        <v/>
      </c>
      <c r="G504" s="1" t="str">
        <f>IF(J504="","",'超上級(十一段～)'!#REF!)</f>
        <v/>
      </c>
      <c r="H504" s="1" t="str">
        <f>IF(I504="不合格","",IF(J504="","",VLOOKUP(I504,計算!$U$3:$V$62,2,FALSE)))</f>
        <v/>
      </c>
      <c r="I504" s="49" t="str">
        <f>IF(J504="","",'超上級(十一段～)'!X59)</f>
        <v/>
      </c>
      <c r="J504" t="str">
        <f>'超上級(十一段～)'!B59&amp;'超上級(十一段～)'!C59</f>
        <v/>
      </c>
      <c r="K504" s="31" t="s">
        <v>38</v>
      </c>
    </row>
    <row r="505" spans="1:11" x14ac:dyDescent="0.2">
      <c r="A505">
        <v>504</v>
      </c>
      <c r="B505" s="1" t="str">
        <f>IF('超上級(十一段～)'!B60="","",'超上級(十一段～)'!B60)</f>
        <v/>
      </c>
      <c r="C505" s="1" t="str">
        <f>IF(J505="","",'超上級(十一段～)'!B60)</f>
        <v/>
      </c>
      <c r="D505" s="1" t="str">
        <f>IF(J505="","",'超上級(十一段～)'!C60)</f>
        <v/>
      </c>
      <c r="E505" s="1" t="str">
        <f>IF(J505="","",'超上級(十一段～)'!D60)</f>
        <v/>
      </c>
      <c r="F505" s="1" t="str">
        <f>IF(J505="","",'超上級(十一段～)'!E60)</f>
        <v/>
      </c>
      <c r="G505" s="1" t="str">
        <f>IF(J505="","",'超上級(十一段～)'!#REF!)</f>
        <v/>
      </c>
      <c r="H505" s="1" t="str">
        <f>IF(I505="不合格","",IF(J505="","",VLOOKUP(I505,計算!$U$3:$V$62,2,FALSE)))</f>
        <v/>
      </c>
      <c r="I505" s="49" t="str">
        <f>IF(J505="","",'超上級(十一段～)'!X60)</f>
        <v/>
      </c>
      <c r="J505" t="str">
        <f>'超上級(十一段～)'!B60&amp;'超上級(十一段～)'!C60</f>
        <v/>
      </c>
      <c r="K505" s="31" t="s">
        <v>38</v>
      </c>
    </row>
    <row r="506" spans="1:11" x14ac:dyDescent="0.2">
      <c r="A506">
        <v>505</v>
      </c>
      <c r="B506" s="1" t="str">
        <f>IF('超上級(十一段～)'!B61="","",'超上級(十一段～)'!B61)</f>
        <v/>
      </c>
      <c r="C506" s="1" t="str">
        <f>IF(J506="","",'超上級(十一段～)'!B61)</f>
        <v/>
      </c>
      <c r="D506" s="1" t="str">
        <f>IF(J506="","",'超上級(十一段～)'!C61)</f>
        <v/>
      </c>
      <c r="E506" s="1" t="str">
        <f>IF(J506="","",'超上級(十一段～)'!D61)</f>
        <v/>
      </c>
      <c r="F506" s="1" t="str">
        <f>IF(J506="","",'超上級(十一段～)'!E61)</f>
        <v/>
      </c>
      <c r="G506" s="1" t="str">
        <f>IF(J506="","",'超上級(十一段～)'!#REF!)</f>
        <v/>
      </c>
      <c r="H506" s="1" t="str">
        <f>IF(I506="不合格","",IF(J506="","",VLOOKUP(I506,計算!$U$3:$V$62,2,FALSE)))</f>
        <v/>
      </c>
      <c r="I506" s="49" t="str">
        <f>IF(J506="","",'超上級(十一段～)'!X61)</f>
        <v/>
      </c>
      <c r="J506" t="str">
        <f>'超上級(十一段～)'!B61&amp;'超上級(十一段～)'!C61</f>
        <v/>
      </c>
      <c r="K506" s="31" t="s">
        <v>38</v>
      </c>
    </row>
    <row r="507" spans="1:11" x14ac:dyDescent="0.2">
      <c r="A507">
        <v>506</v>
      </c>
      <c r="B507" s="1" t="str">
        <f>IF('超上級(十一段～)'!B62="","",'超上級(十一段～)'!B62)</f>
        <v/>
      </c>
      <c r="C507" s="1" t="str">
        <f>IF(J507="","",'超上級(十一段～)'!B62)</f>
        <v/>
      </c>
      <c r="D507" s="1" t="str">
        <f>IF(J507="","",'超上級(十一段～)'!C62)</f>
        <v/>
      </c>
      <c r="E507" s="1" t="str">
        <f>IF(J507="","",'超上級(十一段～)'!D62)</f>
        <v/>
      </c>
      <c r="F507" s="1" t="str">
        <f>IF(J507="","",'超上級(十一段～)'!E62)</f>
        <v/>
      </c>
      <c r="G507" s="1" t="str">
        <f>IF(J507="","",'超上級(十一段～)'!#REF!)</f>
        <v/>
      </c>
      <c r="H507" s="1" t="str">
        <f>IF(I507="不合格","",IF(J507="","",VLOOKUP(I507,計算!$U$3:$V$62,2,FALSE)))</f>
        <v/>
      </c>
      <c r="I507" s="49" t="str">
        <f>IF(J507="","",'超上級(十一段～)'!X62)</f>
        <v/>
      </c>
      <c r="J507" t="str">
        <f>'超上級(十一段～)'!B62&amp;'超上級(十一段～)'!C62</f>
        <v/>
      </c>
      <c r="K507" s="31" t="s">
        <v>38</v>
      </c>
    </row>
    <row r="508" spans="1:11" x14ac:dyDescent="0.2">
      <c r="A508">
        <v>507</v>
      </c>
      <c r="B508" s="1" t="str">
        <f>IF('超上級(十一段～)'!B63="","",'超上級(十一段～)'!B63)</f>
        <v/>
      </c>
      <c r="C508" s="1" t="str">
        <f>IF(J508="","",'超上級(十一段～)'!B63)</f>
        <v/>
      </c>
      <c r="D508" s="1" t="str">
        <f>IF(J508="","",'超上級(十一段～)'!C63)</f>
        <v/>
      </c>
      <c r="E508" s="1" t="str">
        <f>IF(J508="","",'超上級(十一段～)'!D63)</f>
        <v/>
      </c>
      <c r="F508" s="1" t="str">
        <f>IF(J508="","",'超上級(十一段～)'!E63)</f>
        <v/>
      </c>
      <c r="G508" s="1" t="str">
        <f>IF(J508="","",'超上級(十一段～)'!#REF!)</f>
        <v/>
      </c>
      <c r="H508" s="1" t="str">
        <f>IF(I508="不合格","",IF(J508="","",VLOOKUP(I508,計算!$U$3:$V$62,2,FALSE)))</f>
        <v/>
      </c>
      <c r="I508" s="49" t="str">
        <f>IF(J508="","",'超上級(十一段～)'!X63)</f>
        <v/>
      </c>
      <c r="J508" t="str">
        <f>'超上級(十一段～)'!B63&amp;'超上級(十一段～)'!C63</f>
        <v/>
      </c>
      <c r="K508" s="31" t="s">
        <v>38</v>
      </c>
    </row>
    <row r="509" spans="1:11" x14ac:dyDescent="0.2">
      <c r="A509">
        <v>508</v>
      </c>
      <c r="B509" s="1" t="str">
        <f>IF('超上級(十一段～)'!B64="","",'超上級(十一段～)'!B64)</f>
        <v/>
      </c>
      <c r="C509" s="1" t="str">
        <f>IF(J509="","",'超上級(十一段～)'!B64)</f>
        <v/>
      </c>
      <c r="D509" s="1" t="str">
        <f>IF(J509="","",'超上級(十一段～)'!C64)</f>
        <v/>
      </c>
      <c r="E509" s="1" t="str">
        <f>IF(J509="","",'超上級(十一段～)'!D64)</f>
        <v/>
      </c>
      <c r="F509" s="1" t="str">
        <f>IF(J509="","",'超上級(十一段～)'!E64)</f>
        <v/>
      </c>
      <c r="G509" s="1" t="str">
        <f>IF(J509="","",'超上級(十一段～)'!#REF!)</f>
        <v/>
      </c>
      <c r="H509" s="1" t="str">
        <f>IF(I509="不合格","",IF(J509="","",VLOOKUP(I509,計算!$U$3:$V$62,2,FALSE)))</f>
        <v/>
      </c>
      <c r="I509" s="49" t="str">
        <f>IF(J509="","",'超上級(十一段～)'!X64)</f>
        <v/>
      </c>
      <c r="J509" t="str">
        <f>'超上級(十一段～)'!B64&amp;'超上級(十一段～)'!C64</f>
        <v/>
      </c>
      <c r="K509" s="31" t="s">
        <v>38</v>
      </c>
    </row>
    <row r="510" spans="1:11" x14ac:dyDescent="0.2">
      <c r="A510">
        <v>509</v>
      </c>
      <c r="B510" s="1" t="str">
        <f>IF('超上級(十一段～)'!B65="","",'超上級(十一段～)'!B65)</f>
        <v/>
      </c>
      <c r="C510" s="1" t="str">
        <f>IF(J510="","",'超上級(十一段～)'!B65)</f>
        <v/>
      </c>
      <c r="D510" s="1" t="str">
        <f>IF(J510="","",'超上級(十一段～)'!C65)</f>
        <v/>
      </c>
      <c r="E510" s="1" t="str">
        <f>IF(J510="","",'超上級(十一段～)'!D65)</f>
        <v/>
      </c>
      <c r="F510" s="1" t="str">
        <f>IF(J510="","",'超上級(十一段～)'!E65)</f>
        <v/>
      </c>
      <c r="G510" s="1" t="str">
        <f>IF(J510="","",'超上級(十一段～)'!#REF!)</f>
        <v/>
      </c>
      <c r="H510" s="1" t="str">
        <f>IF(I510="不合格","",IF(J510="","",VLOOKUP(I510,計算!$U$3:$V$62,2,FALSE)))</f>
        <v/>
      </c>
      <c r="I510" s="49" t="str">
        <f>IF(J510="","",'超上級(十一段～)'!X65)</f>
        <v/>
      </c>
      <c r="J510" t="str">
        <f>'超上級(十一段～)'!B65&amp;'超上級(十一段～)'!C65</f>
        <v/>
      </c>
      <c r="K510" s="31" t="s">
        <v>38</v>
      </c>
    </row>
    <row r="511" spans="1:11" x14ac:dyDescent="0.2">
      <c r="A511">
        <v>510</v>
      </c>
      <c r="B511" s="1" t="str">
        <f>IF('超上級(十一段～)'!B66="","",'超上級(十一段～)'!B66)</f>
        <v/>
      </c>
      <c r="C511" s="1" t="str">
        <f>IF(J511="","",'超上級(十一段～)'!B66)</f>
        <v/>
      </c>
      <c r="D511" s="1" t="str">
        <f>IF(J511="","",'超上級(十一段～)'!C66)</f>
        <v/>
      </c>
      <c r="E511" s="1" t="str">
        <f>IF(J511="","",'超上級(十一段～)'!D66)</f>
        <v/>
      </c>
      <c r="F511" s="1" t="str">
        <f>IF(J511="","",'超上級(十一段～)'!E66)</f>
        <v/>
      </c>
      <c r="G511" s="1" t="str">
        <f>IF(J511="","",'超上級(十一段～)'!#REF!)</f>
        <v/>
      </c>
      <c r="H511" s="1" t="str">
        <f>IF(I511="不合格","",IF(J511="","",VLOOKUP(I511,計算!$U$3:$V$62,2,FALSE)))</f>
        <v/>
      </c>
      <c r="I511" s="49" t="str">
        <f>IF(J511="","",'超上級(十一段～)'!X66)</f>
        <v/>
      </c>
      <c r="J511" t="str">
        <f>'超上級(十一段～)'!B66&amp;'超上級(十一段～)'!C66</f>
        <v/>
      </c>
      <c r="K511" s="31" t="s">
        <v>38</v>
      </c>
    </row>
    <row r="512" spans="1:11" x14ac:dyDescent="0.2">
      <c r="A512">
        <v>511</v>
      </c>
      <c r="B512" s="1" t="str">
        <f>IF('超上級(十一段～)'!B67="","",'超上級(十一段～)'!B67)</f>
        <v/>
      </c>
      <c r="C512" s="1" t="str">
        <f>IF(J512="","",'超上級(十一段～)'!B67)</f>
        <v/>
      </c>
      <c r="D512" s="1" t="str">
        <f>IF(J512="","",'超上級(十一段～)'!C67)</f>
        <v/>
      </c>
      <c r="E512" s="1" t="str">
        <f>IF(J512="","",'超上級(十一段～)'!D67)</f>
        <v/>
      </c>
      <c r="F512" s="1" t="str">
        <f>IF(J512="","",'超上級(十一段～)'!E67)</f>
        <v/>
      </c>
      <c r="G512" s="1" t="str">
        <f>IF(J512="","",'超上級(十一段～)'!#REF!)</f>
        <v/>
      </c>
      <c r="H512" s="1" t="str">
        <f>IF(I512="不合格","",IF(J512="","",VLOOKUP(I512,計算!$U$3:$V$62,2,FALSE)))</f>
        <v/>
      </c>
      <c r="I512" s="49" t="str">
        <f>IF(J512="","",'超上級(十一段～)'!X67)</f>
        <v/>
      </c>
      <c r="J512" t="str">
        <f>'超上級(十一段～)'!B67&amp;'超上級(十一段～)'!C67</f>
        <v/>
      </c>
      <c r="K512" s="31" t="s">
        <v>38</v>
      </c>
    </row>
    <row r="513" spans="1:11" x14ac:dyDescent="0.2">
      <c r="A513">
        <v>512</v>
      </c>
      <c r="B513" s="1" t="str">
        <f>IF('超上級(十一段～)'!B68="","",'超上級(十一段～)'!B68)</f>
        <v/>
      </c>
      <c r="C513" s="1" t="str">
        <f>IF(J513="","",'超上級(十一段～)'!B68)</f>
        <v/>
      </c>
      <c r="D513" s="1" t="str">
        <f>IF(J513="","",'超上級(十一段～)'!C68)</f>
        <v/>
      </c>
      <c r="E513" s="1" t="str">
        <f>IF(J513="","",'超上級(十一段～)'!D68)</f>
        <v/>
      </c>
      <c r="F513" s="1" t="str">
        <f>IF(J513="","",'超上級(十一段～)'!E68)</f>
        <v/>
      </c>
      <c r="G513" s="1" t="str">
        <f>IF(J513="","",'超上級(十一段～)'!#REF!)</f>
        <v/>
      </c>
      <c r="H513" s="1" t="str">
        <f>IF(I513="不合格","",IF(J513="","",VLOOKUP(I513,計算!$U$3:$V$62,2,FALSE)))</f>
        <v/>
      </c>
      <c r="I513" s="49" t="str">
        <f>IF(J513="","",'超上級(十一段～)'!X68)</f>
        <v/>
      </c>
      <c r="J513" t="str">
        <f>'超上級(十一段～)'!B68&amp;'超上級(十一段～)'!C68</f>
        <v/>
      </c>
      <c r="K513" s="31" t="s">
        <v>38</v>
      </c>
    </row>
    <row r="514" spans="1:11" x14ac:dyDescent="0.2">
      <c r="A514">
        <v>513</v>
      </c>
      <c r="B514" s="1" t="str">
        <f>IF('超上級(十一段～)'!B69="","",'超上級(十一段～)'!B69)</f>
        <v/>
      </c>
      <c r="C514" s="1" t="str">
        <f>IF(J514="","",'超上級(十一段～)'!B69)</f>
        <v/>
      </c>
      <c r="D514" s="1" t="str">
        <f>IF(J514="","",'超上級(十一段～)'!C69)</f>
        <v/>
      </c>
      <c r="E514" s="1" t="str">
        <f>IF(J514="","",'超上級(十一段～)'!D69)</f>
        <v/>
      </c>
      <c r="F514" s="1" t="str">
        <f>IF(J514="","",'超上級(十一段～)'!E69)</f>
        <v/>
      </c>
      <c r="G514" s="1" t="str">
        <f>IF(J514="","",'超上級(十一段～)'!#REF!)</f>
        <v/>
      </c>
      <c r="H514" s="1" t="str">
        <f>IF(I514="不合格","",IF(J514="","",VLOOKUP(I514,計算!$U$3:$V$62,2,FALSE)))</f>
        <v/>
      </c>
      <c r="I514" s="49" t="str">
        <f>IF(J514="","",'超上級(十一段～)'!X69)</f>
        <v/>
      </c>
      <c r="J514" t="str">
        <f>'超上級(十一段～)'!B69&amp;'超上級(十一段～)'!C69</f>
        <v/>
      </c>
      <c r="K514" s="31" t="s">
        <v>38</v>
      </c>
    </row>
    <row r="515" spans="1:11" x14ac:dyDescent="0.2">
      <c r="A515">
        <v>514</v>
      </c>
      <c r="B515" s="1" t="str">
        <f>IF('超上級(十一段～)'!B70="","",'超上級(十一段～)'!B70)</f>
        <v/>
      </c>
      <c r="C515" s="1" t="str">
        <f>IF(J515="","",'超上級(十一段～)'!B70)</f>
        <v/>
      </c>
      <c r="D515" s="1" t="str">
        <f>IF(J515="","",'超上級(十一段～)'!C70)</f>
        <v/>
      </c>
      <c r="E515" s="1" t="str">
        <f>IF(J515="","",'超上級(十一段～)'!D70)</f>
        <v/>
      </c>
      <c r="F515" s="1" t="str">
        <f>IF(J515="","",'超上級(十一段～)'!E70)</f>
        <v/>
      </c>
      <c r="G515" s="1" t="str">
        <f>IF(J515="","",'超上級(十一段～)'!#REF!)</f>
        <v/>
      </c>
      <c r="H515" s="1" t="str">
        <f>IF(I515="不合格","",IF(J515="","",VLOOKUP(I515,計算!$U$3:$V$62,2,FALSE)))</f>
        <v/>
      </c>
      <c r="I515" s="49" t="str">
        <f>IF(J515="","",'超上級(十一段～)'!X70)</f>
        <v/>
      </c>
      <c r="J515" t="str">
        <f>'超上級(十一段～)'!B70&amp;'超上級(十一段～)'!C70</f>
        <v/>
      </c>
      <c r="K515" s="31" t="s">
        <v>38</v>
      </c>
    </row>
    <row r="516" spans="1:11" x14ac:dyDescent="0.2">
      <c r="A516">
        <v>515</v>
      </c>
      <c r="B516" s="1" t="str">
        <f>IF('超上級(十一段～)'!B71="","",'超上級(十一段～)'!B71)</f>
        <v/>
      </c>
      <c r="C516" s="1" t="str">
        <f>IF(J516="","",'超上級(十一段～)'!B71)</f>
        <v/>
      </c>
      <c r="D516" s="1" t="str">
        <f>IF(J516="","",'超上級(十一段～)'!C71)</f>
        <v/>
      </c>
      <c r="E516" s="1" t="str">
        <f>IF(J516="","",'超上級(十一段～)'!D71)</f>
        <v/>
      </c>
      <c r="F516" s="1" t="str">
        <f>IF(J516="","",'超上級(十一段～)'!E71)</f>
        <v/>
      </c>
      <c r="G516" s="1" t="str">
        <f>IF(J516="","",'超上級(十一段～)'!#REF!)</f>
        <v/>
      </c>
      <c r="H516" s="1" t="str">
        <f>IF(I516="不合格","",IF(J516="","",VLOOKUP(I516,計算!$U$3:$V$62,2,FALSE)))</f>
        <v/>
      </c>
      <c r="I516" s="49" t="str">
        <f>IF(J516="","",'超上級(十一段～)'!X71)</f>
        <v/>
      </c>
      <c r="J516" t="str">
        <f>'超上級(十一段～)'!B71&amp;'超上級(十一段～)'!C71</f>
        <v/>
      </c>
      <c r="K516" s="31" t="s">
        <v>38</v>
      </c>
    </row>
    <row r="517" spans="1:11" x14ac:dyDescent="0.2">
      <c r="A517">
        <v>516</v>
      </c>
      <c r="B517" s="1" t="str">
        <f>IF('超上級(十一段～)'!B72="","",'超上級(十一段～)'!B72)</f>
        <v/>
      </c>
      <c r="C517" s="1" t="str">
        <f>IF(J517="","",'超上級(十一段～)'!B72)</f>
        <v/>
      </c>
      <c r="D517" s="1" t="str">
        <f>IF(J517="","",'超上級(十一段～)'!C72)</f>
        <v/>
      </c>
      <c r="E517" s="1" t="str">
        <f>IF(J517="","",'超上級(十一段～)'!D72)</f>
        <v/>
      </c>
      <c r="F517" s="1" t="str">
        <f>IF(J517="","",'超上級(十一段～)'!E72)</f>
        <v/>
      </c>
      <c r="G517" s="1" t="str">
        <f>IF(J517="","",'超上級(十一段～)'!#REF!)</f>
        <v/>
      </c>
      <c r="H517" s="1" t="str">
        <f>IF(I517="不合格","",IF(J517="","",VLOOKUP(I517,計算!$U$3:$V$62,2,FALSE)))</f>
        <v/>
      </c>
      <c r="I517" s="49" t="str">
        <f>IF(J517="","",'超上級(十一段～)'!X72)</f>
        <v/>
      </c>
      <c r="J517" t="str">
        <f>'超上級(十一段～)'!B72&amp;'超上級(十一段～)'!C72</f>
        <v/>
      </c>
      <c r="K517" s="31" t="s">
        <v>38</v>
      </c>
    </row>
    <row r="518" spans="1:11" x14ac:dyDescent="0.2">
      <c r="A518">
        <v>517</v>
      </c>
      <c r="B518" s="1" t="str">
        <f>IF('超上級(十一段～)'!B73="","",'超上級(十一段～)'!B73)</f>
        <v/>
      </c>
      <c r="C518" s="1" t="str">
        <f>IF(J518="","",'超上級(十一段～)'!B73)</f>
        <v/>
      </c>
      <c r="D518" s="1" t="str">
        <f>IF(J518="","",'超上級(十一段～)'!C73)</f>
        <v/>
      </c>
      <c r="E518" s="1" t="str">
        <f>IF(J518="","",'超上級(十一段～)'!D73)</f>
        <v/>
      </c>
      <c r="F518" s="1" t="str">
        <f>IF(J518="","",'超上級(十一段～)'!E73)</f>
        <v/>
      </c>
      <c r="G518" s="1" t="str">
        <f>IF(J518="","",'超上級(十一段～)'!#REF!)</f>
        <v/>
      </c>
      <c r="H518" s="1" t="str">
        <f>IF(I518="不合格","",IF(J518="","",VLOOKUP(I518,計算!$U$3:$V$62,2,FALSE)))</f>
        <v/>
      </c>
      <c r="I518" s="49" t="str">
        <f>IF(J518="","",'超上級(十一段～)'!X73)</f>
        <v/>
      </c>
      <c r="J518" t="str">
        <f>'超上級(十一段～)'!B73&amp;'超上級(十一段～)'!C73</f>
        <v/>
      </c>
      <c r="K518" s="31" t="s">
        <v>38</v>
      </c>
    </row>
    <row r="519" spans="1:11" x14ac:dyDescent="0.2">
      <c r="A519">
        <v>518</v>
      </c>
      <c r="B519" s="1" t="str">
        <f>IF('超上級(十一段～)'!B74="","",'超上級(十一段～)'!B74)</f>
        <v/>
      </c>
      <c r="C519" s="1" t="str">
        <f>IF(J519="","",'超上級(十一段～)'!B74)</f>
        <v/>
      </c>
      <c r="D519" s="1" t="str">
        <f>IF(J519="","",'超上級(十一段～)'!C74)</f>
        <v/>
      </c>
      <c r="E519" s="1" t="str">
        <f>IF(J519="","",'超上級(十一段～)'!D74)</f>
        <v/>
      </c>
      <c r="F519" s="1" t="str">
        <f>IF(J519="","",'超上級(十一段～)'!E74)</f>
        <v/>
      </c>
      <c r="G519" s="1" t="str">
        <f>IF(J519="","",'超上級(十一段～)'!#REF!)</f>
        <v/>
      </c>
      <c r="H519" s="1" t="str">
        <f>IF(I519="不合格","",IF(J519="","",VLOOKUP(I519,計算!$U$3:$V$62,2,FALSE)))</f>
        <v/>
      </c>
      <c r="I519" s="49" t="str">
        <f>IF(J519="","",'超上級(十一段～)'!X74)</f>
        <v/>
      </c>
      <c r="J519" t="str">
        <f>'超上級(十一段～)'!B74&amp;'超上級(十一段～)'!C74</f>
        <v/>
      </c>
      <c r="K519" s="31" t="s">
        <v>38</v>
      </c>
    </row>
    <row r="520" spans="1:11" x14ac:dyDescent="0.2">
      <c r="A520">
        <v>519</v>
      </c>
      <c r="B520" s="1" t="str">
        <f>IF('超上級(十一段～)'!B75="","",'超上級(十一段～)'!B75)</f>
        <v/>
      </c>
      <c r="C520" s="1" t="str">
        <f>IF(J520="","",'超上級(十一段～)'!B75)</f>
        <v/>
      </c>
      <c r="D520" s="1" t="str">
        <f>IF(J520="","",'超上級(十一段～)'!C75)</f>
        <v/>
      </c>
      <c r="E520" s="1" t="str">
        <f>IF(J520="","",'超上級(十一段～)'!D75)</f>
        <v/>
      </c>
      <c r="F520" s="1" t="str">
        <f>IF(J520="","",'超上級(十一段～)'!E75)</f>
        <v/>
      </c>
      <c r="G520" s="1" t="str">
        <f>IF(J520="","",'超上級(十一段～)'!#REF!)</f>
        <v/>
      </c>
      <c r="H520" s="1" t="str">
        <f>IF(I520="不合格","",IF(J520="","",VLOOKUP(I520,計算!$U$3:$V$62,2,FALSE)))</f>
        <v/>
      </c>
      <c r="I520" s="49" t="str">
        <f>IF(J520="","",'超上級(十一段～)'!X75)</f>
        <v/>
      </c>
      <c r="J520" t="str">
        <f>'超上級(十一段～)'!B75&amp;'超上級(十一段～)'!C75</f>
        <v/>
      </c>
      <c r="K520" s="31" t="s">
        <v>38</v>
      </c>
    </row>
    <row r="521" spans="1:11" x14ac:dyDescent="0.2">
      <c r="A521">
        <v>520</v>
      </c>
      <c r="B521" s="1" t="str">
        <f>IF('超上級(十一段～)'!B76="","",'超上級(十一段～)'!B76)</f>
        <v/>
      </c>
      <c r="C521" s="1" t="str">
        <f>IF(J521="","",'超上級(十一段～)'!B76)</f>
        <v/>
      </c>
      <c r="D521" s="1" t="str">
        <f>IF(J521="","",'超上級(十一段～)'!C76)</f>
        <v/>
      </c>
      <c r="E521" s="1" t="str">
        <f>IF(J521="","",'超上級(十一段～)'!D76)</f>
        <v/>
      </c>
      <c r="F521" s="1" t="str">
        <f>IF(J521="","",'超上級(十一段～)'!E76)</f>
        <v/>
      </c>
      <c r="G521" s="1" t="str">
        <f>IF(J521="","",'超上級(十一段～)'!#REF!)</f>
        <v/>
      </c>
      <c r="H521" s="1" t="str">
        <f>IF(I521="不合格","",IF(J521="","",VLOOKUP(I521,計算!$U$3:$V$62,2,FALSE)))</f>
        <v/>
      </c>
      <c r="I521" s="49" t="str">
        <f>IF(J521="","",'超上級(十一段～)'!X76)</f>
        <v/>
      </c>
      <c r="J521" t="str">
        <f>'超上級(十一段～)'!B76&amp;'超上級(十一段～)'!C76</f>
        <v/>
      </c>
      <c r="K521" s="31" t="s">
        <v>38</v>
      </c>
    </row>
    <row r="522" spans="1:11" x14ac:dyDescent="0.2">
      <c r="A522">
        <v>521</v>
      </c>
      <c r="B522" s="1" t="str">
        <f>IF('超上級(十一段～)'!B77="","",'超上級(十一段～)'!B77)</f>
        <v/>
      </c>
      <c r="C522" s="1" t="str">
        <f>IF(J522="","",'超上級(十一段～)'!B77)</f>
        <v/>
      </c>
      <c r="D522" s="1" t="str">
        <f>IF(J522="","",'超上級(十一段～)'!C77)</f>
        <v/>
      </c>
      <c r="E522" s="1" t="str">
        <f>IF(J522="","",'超上級(十一段～)'!D77)</f>
        <v/>
      </c>
      <c r="F522" s="1" t="str">
        <f>IF(J522="","",'超上級(十一段～)'!E77)</f>
        <v/>
      </c>
      <c r="G522" s="1" t="str">
        <f>IF(J522="","",'超上級(十一段～)'!#REF!)</f>
        <v/>
      </c>
      <c r="H522" s="1" t="str">
        <f>IF(I522="不合格","",IF(J522="","",VLOOKUP(I522,計算!$U$3:$V$62,2,FALSE)))</f>
        <v/>
      </c>
      <c r="I522" s="49" t="str">
        <f>IF(J522="","",'超上級(十一段～)'!X77)</f>
        <v/>
      </c>
      <c r="J522" t="str">
        <f>'超上級(十一段～)'!B77&amp;'超上級(十一段～)'!C77</f>
        <v/>
      </c>
      <c r="K522" s="31" t="s">
        <v>38</v>
      </c>
    </row>
    <row r="523" spans="1:11" x14ac:dyDescent="0.2">
      <c r="A523">
        <v>522</v>
      </c>
      <c r="B523" s="1" t="str">
        <f>IF('超上級(十一段～)'!B78="","",'超上級(十一段～)'!B78)</f>
        <v/>
      </c>
      <c r="C523" s="1" t="str">
        <f>IF(J523="","",'超上級(十一段～)'!B78)</f>
        <v/>
      </c>
      <c r="D523" s="1" t="str">
        <f>IF(J523="","",'超上級(十一段～)'!C78)</f>
        <v/>
      </c>
      <c r="E523" s="1" t="str">
        <f>IF(J523="","",'超上級(十一段～)'!D78)</f>
        <v/>
      </c>
      <c r="F523" s="1" t="str">
        <f>IF(J523="","",'超上級(十一段～)'!E78)</f>
        <v/>
      </c>
      <c r="G523" s="1" t="str">
        <f>IF(J523="","",'超上級(十一段～)'!#REF!)</f>
        <v/>
      </c>
      <c r="H523" s="1" t="str">
        <f>IF(I523="不合格","",IF(J523="","",VLOOKUP(I523,計算!$U$3:$V$62,2,FALSE)))</f>
        <v/>
      </c>
      <c r="I523" s="49" t="str">
        <f>IF(J523="","",'超上級(十一段～)'!X78)</f>
        <v/>
      </c>
      <c r="J523" t="str">
        <f>'超上級(十一段～)'!B78&amp;'超上級(十一段～)'!C78</f>
        <v/>
      </c>
      <c r="K523" s="31" t="s">
        <v>38</v>
      </c>
    </row>
    <row r="524" spans="1:11" x14ac:dyDescent="0.2">
      <c r="A524">
        <v>523</v>
      </c>
      <c r="B524" s="1" t="str">
        <f>IF('超上級(十一段～)'!B79="","",'超上級(十一段～)'!B79)</f>
        <v/>
      </c>
      <c r="C524" s="1" t="str">
        <f>IF(J524="","",'超上級(十一段～)'!B79)</f>
        <v/>
      </c>
      <c r="D524" s="1" t="str">
        <f>IF(J524="","",'超上級(十一段～)'!C79)</f>
        <v/>
      </c>
      <c r="E524" s="1" t="str">
        <f>IF(J524="","",'超上級(十一段～)'!D79)</f>
        <v/>
      </c>
      <c r="F524" s="1" t="str">
        <f>IF(J524="","",'超上級(十一段～)'!E79)</f>
        <v/>
      </c>
      <c r="G524" s="1" t="str">
        <f>IF(J524="","",'超上級(十一段～)'!#REF!)</f>
        <v/>
      </c>
      <c r="H524" s="1" t="str">
        <f>IF(I524="不合格","",IF(J524="","",VLOOKUP(I524,計算!$U$3:$V$62,2,FALSE)))</f>
        <v/>
      </c>
      <c r="I524" s="49" t="str">
        <f>IF(J524="","",'超上級(十一段～)'!X79)</f>
        <v/>
      </c>
      <c r="J524" t="str">
        <f>'超上級(十一段～)'!B79&amp;'超上級(十一段～)'!C79</f>
        <v/>
      </c>
      <c r="K524" s="31" t="s">
        <v>38</v>
      </c>
    </row>
    <row r="525" spans="1:11" x14ac:dyDescent="0.2">
      <c r="A525">
        <v>524</v>
      </c>
      <c r="B525" s="1" t="str">
        <f>IF('超上級(十一段～)'!B80="","",'超上級(十一段～)'!B80)</f>
        <v/>
      </c>
      <c r="C525" s="1" t="str">
        <f>IF(J525="","",'超上級(十一段～)'!B80)</f>
        <v/>
      </c>
      <c r="D525" s="1" t="str">
        <f>IF(J525="","",'超上級(十一段～)'!C80)</f>
        <v/>
      </c>
      <c r="E525" s="1" t="str">
        <f>IF(J525="","",'超上級(十一段～)'!D80)</f>
        <v/>
      </c>
      <c r="F525" s="1" t="str">
        <f>IF(J525="","",'超上級(十一段～)'!E80)</f>
        <v/>
      </c>
      <c r="G525" s="1" t="str">
        <f>IF(J525="","",'超上級(十一段～)'!#REF!)</f>
        <v/>
      </c>
      <c r="H525" s="1" t="str">
        <f>IF(I525="不合格","",IF(J525="","",VLOOKUP(I525,計算!$U$3:$V$62,2,FALSE)))</f>
        <v/>
      </c>
      <c r="I525" s="49" t="str">
        <f>IF(J525="","",'超上級(十一段～)'!X80)</f>
        <v/>
      </c>
      <c r="J525" t="str">
        <f>'超上級(十一段～)'!B80&amp;'超上級(十一段～)'!C80</f>
        <v/>
      </c>
      <c r="K525" s="31" t="s">
        <v>38</v>
      </c>
    </row>
    <row r="526" spans="1:11" x14ac:dyDescent="0.2">
      <c r="A526">
        <v>525</v>
      </c>
      <c r="B526" s="1" t="str">
        <f>IF('超上級(十一段～)'!B81="","",'超上級(十一段～)'!B81)</f>
        <v/>
      </c>
      <c r="C526" s="1" t="str">
        <f>IF(J526="","",'超上級(十一段～)'!B81)</f>
        <v/>
      </c>
      <c r="D526" s="1" t="str">
        <f>IF(J526="","",'超上級(十一段～)'!C81)</f>
        <v/>
      </c>
      <c r="E526" s="1" t="str">
        <f>IF(J526="","",'超上級(十一段～)'!D81)</f>
        <v/>
      </c>
      <c r="F526" s="1" t="str">
        <f>IF(J526="","",'超上級(十一段～)'!E81)</f>
        <v/>
      </c>
      <c r="G526" s="1" t="str">
        <f>IF(J526="","",'超上級(十一段～)'!#REF!)</f>
        <v/>
      </c>
      <c r="H526" s="1" t="str">
        <f>IF(I526="不合格","",IF(J526="","",VLOOKUP(I526,計算!$U$3:$V$62,2,FALSE)))</f>
        <v/>
      </c>
      <c r="I526" s="49" t="str">
        <f>IF(J526="","",'超上級(十一段～)'!X81)</f>
        <v/>
      </c>
      <c r="J526" t="str">
        <f>'超上級(十一段～)'!B81&amp;'超上級(十一段～)'!C81</f>
        <v/>
      </c>
      <c r="K526" s="31" t="s">
        <v>38</v>
      </c>
    </row>
    <row r="527" spans="1:11" x14ac:dyDescent="0.2">
      <c r="A527">
        <v>526</v>
      </c>
      <c r="B527" s="1" t="str">
        <f>IF('超上級(十一段～)'!B82="","",'超上級(十一段～)'!B82)</f>
        <v/>
      </c>
      <c r="C527" s="1" t="str">
        <f>IF(J527="","",'超上級(十一段～)'!B82)</f>
        <v/>
      </c>
      <c r="D527" s="1" t="str">
        <f>IF(J527="","",'超上級(十一段～)'!C82)</f>
        <v/>
      </c>
      <c r="E527" s="1" t="str">
        <f>IF(J527="","",'超上級(十一段～)'!D82)</f>
        <v/>
      </c>
      <c r="F527" s="1" t="str">
        <f>IF(J527="","",'超上級(十一段～)'!E82)</f>
        <v/>
      </c>
      <c r="G527" s="1" t="str">
        <f>IF(J527="","",'超上級(十一段～)'!#REF!)</f>
        <v/>
      </c>
      <c r="H527" s="1" t="str">
        <f>IF(I527="不合格","",IF(J527="","",VLOOKUP(I527,計算!$U$3:$V$62,2,FALSE)))</f>
        <v/>
      </c>
      <c r="I527" s="49" t="str">
        <f>IF(J527="","",'超上級(十一段～)'!X82)</f>
        <v/>
      </c>
      <c r="J527" t="str">
        <f>'超上級(十一段～)'!B82&amp;'超上級(十一段～)'!C82</f>
        <v/>
      </c>
      <c r="K527" s="31" t="s">
        <v>38</v>
      </c>
    </row>
    <row r="528" spans="1:11" x14ac:dyDescent="0.2">
      <c r="A528">
        <v>527</v>
      </c>
      <c r="B528" s="1" t="str">
        <f>IF('超上級(十一段～)'!B83="","",'超上級(十一段～)'!B83)</f>
        <v/>
      </c>
      <c r="C528" s="1" t="str">
        <f>IF(J528="","",'超上級(十一段～)'!B83)</f>
        <v/>
      </c>
      <c r="D528" s="1" t="str">
        <f>IF(J528="","",'超上級(十一段～)'!C83)</f>
        <v/>
      </c>
      <c r="E528" s="1" t="str">
        <f>IF(J528="","",'超上級(十一段～)'!D83)</f>
        <v/>
      </c>
      <c r="F528" s="1" t="str">
        <f>IF(J528="","",'超上級(十一段～)'!E83)</f>
        <v/>
      </c>
      <c r="G528" s="1" t="str">
        <f>IF(J528="","",'超上級(十一段～)'!#REF!)</f>
        <v/>
      </c>
      <c r="H528" s="1" t="str">
        <f>IF(I528="不合格","",IF(J528="","",VLOOKUP(I528,計算!$U$3:$V$62,2,FALSE)))</f>
        <v/>
      </c>
      <c r="I528" s="49" t="str">
        <f>IF(J528="","",'超上級(十一段～)'!X83)</f>
        <v/>
      </c>
      <c r="J528" t="str">
        <f>'超上級(十一段～)'!B83&amp;'超上級(十一段～)'!C83</f>
        <v/>
      </c>
      <c r="K528" s="31" t="s">
        <v>38</v>
      </c>
    </row>
    <row r="529" spans="1:11" x14ac:dyDescent="0.2">
      <c r="A529">
        <v>528</v>
      </c>
      <c r="B529" s="1" t="str">
        <f>IF('超上級(十一段～)'!B84="","",'超上級(十一段～)'!B84)</f>
        <v/>
      </c>
      <c r="C529" s="1" t="str">
        <f>IF(J529="","",'超上級(十一段～)'!B84)</f>
        <v/>
      </c>
      <c r="D529" s="1" t="str">
        <f>IF(J529="","",'超上級(十一段～)'!C84)</f>
        <v/>
      </c>
      <c r="E529" s="1" t="str">
        <f>IF(J529="","",'超上級(十一段～)'!D84)</f>
        <v/>
      </c>
      <c r="F529" s="1" t="str">
        <f>IF(J529="","",'超上級(十一段～)'!E84)</f>
        <v/>
      </c>
      <c r="G529" s="1" t="str">
        <f>IF(J529="","",'超上級(十一段～)'!#REF!)</f>
        <v/>
      </c>
      <c r="H529" s="1" t="str">
        <f>IF(I529="不合格","",IF(J529="","",VLOOKUP(I529,計算!$U$3:$V$62,2,FALSE)))</f>
        <v/>
      </c>
      <c r="I529" s="49" t="str">
        <f>IF(J529="","",'超上級(十一段～)'!X84)</f>
        <v/>
      </c>
      <c r="J529" t="str">
        <f>'超上級(十一段～)'!B84&amp;'超上級(十一段～)'!C84</f>
        <v/>
      </c>
      <c r="K529" s="31" t="s">
        <v>38</v>
      </c>
    </row>
    <row r="530" spans="1:11" x14ac:dyDescent="0.2">
      <c r="A530">
        <v>529</v>
      </c>
      <c r="B530" s="1" t="str">
        <f>IF('超上級(十一段～)'!B85="","",'超上級(十一段～)'!B85)</f>
        <v/>
      </c>
      <c r="C530" s="1" t="str">
        <f>IF(J530="","",'超上級(十一段～)'!B85)</f>
        <v/>
      </c>
      <c r="D530" s="1" t="str">
        <f>IF(J530="","",'超上級(十一段～)'!C85)</f>
        <v/>
      </c>
      <c r="E530" s="1" t="str">
        <f>IF(J530="","",'超上級(十一段～)'!D85)</f>
        <v/>
      </c>
      <c r="F530" s="1" t="str">
        <f>IF(J530="","",'超上級(十一段～)'!E85)</f>
        <v/>
      </c>
      <c r="G530" s="1" t="str">
        <f>IF(J530="","",'超上級(十一段～)'!#REF!)</f>
        <v/>
      </c>
      <c r="H530" s="1" t="str">
        <f>IF(I530="不合格","",IF(J530="","",VLOOKUP(I530,計算!$U$3:$V$62,2,FALSE)))</f>
        <v/>
      </c>
      <c r="I530" s="49" t="str">
        <f>IF(J530="","",'超上級(十一段～)'!X85)</f>
        <v/>
      </c>
      <c r="J530" t="str">
        <f>'超上級(十一段～)'!B85&amp;'超上級(十一段～)'!C85</f>
        <v/>
      </c>
      <c r="K530" s="31" t="s">
        <v>38</v>
      </c>
    </row>
    <row r="531" spans="1:11" x14ac:dyDescent="0.2">
      <c r="A531">
        <v>530</v>
      </c>
      <c r="B531" s="1" t="str">
        <f>IF('超上級(十一段～)'!B86="","",'超上級(十一段～)'!B86)</f>
        <v/>
      </c>
      <c r="C531" s="1" t="str">
        <f>IF(J531="","",'超上級(十一段～)'!B86)</f>
        <v/>
      </c>
      <c r="D531" s="1" t="str">
        <f>IF(J531="","",'超上級(十一段～)'!C86)</f>
        <v/>
      </c>
      <c r="E531" s="1" t="str">
        <f>IF(J531="","",'超上級(十一段～)'!D86)</f>
        <v/>
      </c>
      <c r="F531" s="1" t="str">
        <f>IF(J531="","",'超上級(十一段～)'!E86)</f>
        <v/>
      </c>
      <c r="G531" s="1" t="str">
        <f>IF(J531="","",'超上級(十一段～)'!#REF!)</f>
        <v/>
      </c>
      <c r="H531" s="1" t="str">
        <f>IF(I531="不合格","",IF(J531="","",VLOOKUP(I531,計算!$U$3:$V$62,2,FALSE)))</f>
        <v/>
      </c>
      <c r="I531" s="49" t="str">
        <f>IF(J531="","",'超上級(十一段～)'!X86)</f>
        <v/>
      </c>
      <c r="J531" t="str">
        <f>'超上級(十一段～)'!B86&amp;'超上級(十一段～)'!C86</f>
        <v/>
      </c>
      <c r="K531" s="31" t="s">
        <v>38</v>
      </c>
    </row>
    <row r="532" spans="1:11" x14ac:dyDescent="0.2">
      <c r="A532">
        <v>531</v>
      </c>
      <c r="B532" s="1" t="str">
        <f>IF('超上級(十一段～)'!B87="","",'超上級(十一段～)'!B87)</f>
        <v/>
      </c>
      <c r="C532" s="1" t="str">
        <f>IF(J532="","",'超上級(十一段～)'!B87)</f>
        <v/>
      </c>
      <c r="D532" s="1" t="str">
        <f>IF(J532="","",'超上級(十一段～)'!C87)</f>
        <v/>
      </c>
      <c r="E532" s="1" t="str">
        <f>IF(J532="","",'超上級(十一段～)'!D87)</f>
        <v/>
      </c>
      <c r="F532" s="1" t="str">
        <f>IF(J532="","",'超上級(十一段～)'!E87)</f>
        <v/>
      </c>
      <c r="G532" s="1" t="str">
        <f>IF(J532="","",'超上級(十一段～)'!#REF!)</f>
        <v/>
      </c>
      <c r="H532" s="1" t="str">
        <f>IF(I532="不合格","",IF(J532="","",VLOOKUP(I532,計算!$U$3:$V$62,2,FALSE)))</f>
        <v/>
      </c>
      <c r="I532" s="49" t="str">
        <f>IF(J532="","",'超上級(十一段～)'!X87)</f>
        <v/>
      </c>
      <c r="J532" t="str">
        <f>'超上級(十一段～)'!B87&amp;'超上級(十一段～)'!C87</f>
        <v/>
      </c>
      <c r="K532" s="31" t="s">
        <v>38</v>
      </c>
    </row>
    <row r="533" spans="1:11" x14ac:dyDescent="0.2">
      <c r="A533">
        <v>532</v>
      </c>
      <c r="B533" s="1" t="str">
        <f>IF('超上級(十一段～)'!B88="","",'超上級(十一段～)'!B88)</f>
        <v/>
      </c>
      <c r="C533" s="1" t="str">
        <f>IF(J533="","",'超上級(十一段～)'!B88)</f>
        <v/>
      </c>
      <c r="D533" s="1" t="str">
        <f>IF(J533="","",'超上級(十一段～)'!C88)</f>
        <v/>
      </c>
      <c r="E533" s="1" t="str">
        <f>IF(J533="","",'超上級(十一段～)'!D88)</f>
        <v/>
      </c>
      <c r="F533" s="1" t="str">
        <f>IF(J533="","",'超上級(十一段～)'!E88)</f>
        <v/>
      </c>
      <c r="G533" s="1" t="str">
        <f>IF(J533="","",'超上級(十一段～)'!#REF!)</f>
        <v/>
      </c>
      <c r="H533" s="1" t="str">
        <f>IF(I533="不合格","",IF(J533="","",VLOOKUP(I533,計算!$U$3:$V$62,2,FALSE)))</f>
        <v/>
      </c>
      <c r="I533" s="49" t="str">
        <f>IF(J533="","",'超上級(十一段～)'!X88)</f>
        <v/>
      </c>
      <c r="J533" t="str">
        <f>'超上級(十一段～)'!B88&amp;'超上級(十一段～)'!C88</f>
        <v/>
      </c>
      <c r="K533" s="31" t="s">
        <v>38</v>
      </c>
    </row>
    <row r="534" spans="1:11" x14ac:dyDescent="0.2">
      <c r="A534">
        <v>533</v>
      </c>
      <c r="B534" s="1" t="str">
        <f>IF('超上級(十一段～)'!B89="","",'超上級(十一段～)'!B89)</f>
        <v/>
      </c>
      <c r="C534" s="1" t="str">
        <f>IF(J534="","",'超上級(十一段～)'!B89)</f>
        <v/>
      </c>
      <c r="D534" s="1" t="str">
        <f>IF(J534="","",'超上級(十一段～)'!C89)</f>
        <v/>
      </c>
      <c r="E534" s="1" t="str">
        <f>IF(J534="","",'超上級(十一段～)'!D89)</f>
        <v/>
      </c>
      <c r="F534" s="1" t="str">
        <f>IF(J534="","",'超上級(十一段～)'!E89)</f>
        <v/>
      </c>
      <c r="G534" s="1" t="str">
        <f>IF(J534="","",'超上級(十一段～)'!#REF!)</f>
        <v/>
      </c>
      <c r="H534" s="1" t="str">
        <f>IF(I534="不合格","",IF(J534="","",VLOOKUP(I534,計算!$U$3:$V$62,2,FALSE)))</f>
        <v/>
      </c>
      <c r="I534" s="49" t="str">
        <f>IF(J534="","",'超上級(十一段～)'!X89)</f>
        <v/>
      </c>
      <c r="J534" t="str">
        <f>'超上級(十一段～)'!B89&amp;'超上級(十一段～)'!C89</f>
        <v/>
      </c>
      <c r="K534" s="31" t="s">
        <v>38</v>
      </c>
    </row>
    <row r="535" spans="1:11" x14ac:dyDescent="0.2">
      <c r="A535">
        <v>534</v>
      </c>
      <c r="B535" s="1" t="str">
        <f>IF('超上級(十一段～)'!B90="","",'超上級(十一段～)'!B90)</f>
        <v/>
      </c>
      <c r="C535" s="1" t="str">
        <f>IF(J535="","",'超上級(十一段～)'!B90)</f>
        <v/>
      </c>
      <c r="D535" s="1" t="str">
        <f>IF(J535="","",'超上級(十一段～)'!C90)</f>
        <v/>
      </c>
      <c r="E535" s="1" t="str">
        <f>IF(J535="","",'超上級(十一段～)'!D90)</f>
        <v/>
      </c>
      <c r="F535" s="1" t="str">
        <f>IF(J535="","",'超上級(十一段～)'!E90)</f>
        <v/>
      </c>
      <c r="G535" s="1" t="str">
        <f>IF(J535="","",'超上級(十一段～)'!#REF!)</f>
        <v/>
      </c>
      <c r="H535" s="1" t="str">
        <f>IF(I535="不合格","",IF(J535="","",VLOOKUP(I535,計算!$U$3:$V$62,2,FALSE)))</f>
        <v/>
      </c>
      <c r="I535" s="49" t="str">
        <f>IF(J535="","",'超上級(十一段～)'!X90)</f>
        <v/>
      </c>
      <c r="J535" t="str">
        <f>'超上級(十一段～)'!B90&amp;'超上級(十一段～)'!C90</f>
        <v/>
      </c>
      <c r="K535" s="31" t="s">
        <v>38</v>
      </c>
    </row>
    <row r="536" spans="1:11" x14ac:dyDescent="0.2">
      <c r="A536">
        <v>535</v>
      </c>
      <c r="B536" s="1" t="str">
        <f>IF('超上級(十一段～)'!B91="","",'超上級(十一段～)'!B91)</f>
        <v/>
      </c>
      <c r="C536" s="1" t="str">
        <f>IF(J536="","",'超上級(十一段～)'!B91)</f>
        <v/>
      </c>
      <c r="D536" s="1" t="str">
        <f>IF(J536="","",'超上級(十一段～)'!C91)</f>
        <v/>
      </c>
      <c r="E536" s="1" t="str">
        <f>IF(J536="","",'超上級(十一段～)'!D91)</f>
        <v/>
      </c>
      <c r="F536" s="1" t="str">
        <f>IF(J536="","",'超上級(十一段～)'!E91)</f>
        <v/>
      </c>
      <c r="G536" s="1" t="str">
        <f>IF(J536="","",'超上級(十一段～)'!#REF!)</f>
        <v/>
      </c>
      <c r="H536" s="1" t="str">
        <f>IF(I536="不合格","",IF(J536="","",VLOOKUP(I536,計算!$U$3:$V$62,2,FALSE)))</f>
        <v/>
      </c>
      <c r="I536" s="49" t="str">
        <f>IF(J536="","",'超上級(十一段～)'!X91)</f>
        <v/>
      </c>
      <c r="J536" t="str">
        <f>'超上級(十一段～)'!B91&amp;'超上級(十一段～)'!C91</f>
        <v/>
      </c>
      <c r="K536" s="31" t="s">
        <v>38</v>
      </c>
    </row>
    <row r="537" spans="1:11" x14ac:dyDescent="0.2">
      <c r="A537">
        <v>536</v>
      </c>
      <c r="B537" s="1" t="str">
        <f>IF('超上級(十一段～)'!B92="","",'超上級(十一段～)'!B92)</f>
        <v/>
      </c>
      <c r="C537" s="1" t="str">
        <f>IF(J537="","",'超上級(十一段～)'!B92)</f>
        <v/>
      </c>
      <c r="D537" s="1" t="str">
        <f>IF(J537="","",'超上級(十一段～)'!C92)</f>
        <v/>
      </c>
      <c r="E537" s="1" t="str">
        <f>IF(J537="","",'超上級(十一段～)'!D92)</f>
        <v/>
      </c>
      <c r="F537" s="1" t="str">
        <f>IF(J537="","",'超上級(十一段～)'!E92)</f>
        <v/>
      </c>
      <c r="G537" s="1" t="str">
        <f>IF(J537="","",'超上級(十一段～)'!#REF!)</f>
        <v/>
      </c>
      <c r="H537" s="1" t="str">
        <f>IF(I537="不合格","",IF(J537="","",VLOOKUP(I537,計算!$U$3:$V$62,2,FALSE)))</f>
        <v/>
      </c>
      <c r="I537" s="49" t="str">
        <f>IF(J537="","",'超上級(十一段～)'!X92)</f>
        <v/>
      </c>
      <c r="J537" t="str">
        <f>'超上級(十一段～)'!B92&amp;'超上級(十一段～)'!C92</f>
        <v/>
      </c>
      <c r="K537" s="31" t="s">
        <v>38</v>
      </c>
    </row>
    <row r="538" spans="1:11" x14ac:dyDescent="0.2">
      <c r="A538">
        <v>537</v>
      </c>
      <c r="B538" s="1" t="str">
        <f>IF('超上級(十一段～)'!B93="","",'超上級(十一段～)'!B93)</f>
        <v/>
      </c>
      <c r="C538" s="1" t="str">
        <f>IF(J538="","",'超上級(十一段～)'!B93)</f>
        <v/>
      </c>
      <c r="D538" s="1" t="str">
        <f>IF(J538="","",'超上級(十一段～)'!C93)</f>
        <v/>
      </c>
      <c r="E538" s="1" t="str">
        <f>IF(J538="","",'超上級(十一段～)'!D93)</f>
        <v/>
      </c>
      <c r="F538" s="1" t="str">
        <f>IF(J538="","",'超上級(十一段～)'!E93)</f>
        <v/>
      </c>
      <c r="G538" s="1" t="str">
        <f>IF(J538="","",'超上級(十一段～)'!#REF!)</f>
        <v/>
      </c>
      <c r="H538" s="1" t="str">
        <f>IF(I538="不合格","",IF(J538="","",VLOOKUP(I538,計算!$U$3:$V$62,2,FALSE)))</f>
        <v/>
      </c>
      <c r="I538" s="49" t="str">
        <f>IF(J538="","",'超上級(十一段～)'!X93)</f>
        <v/>
      </c>
      <c r="J538" t="str">
        <f>'超上級(十一段～)'!B93&amp;'超上級(十一段～)'!C93</f>
        <v/>
      </c>
      <c r="K538" s="31" t="s">
        <v>38</v>
      </c>
    </row>
    <row r="539" spans="1:11" x14ac:dyDescent="0.2">
      <c r="A539">
        <v>538</v>
      </c>
      <c r="B539" s="1" t="str">
        <f>IF('超上級(十一段～)'!B94="","",'超上級(十一段～)'!B94)</f>
        <v/>
      </c>
      <c r="C539" s="1" t="str">
        <f>IF(J539="","",'超上級(十一段～)'!B94)</f>
        <v/>
      </c>
      <c r="D539" s="1" t="str">
        <f>IF(J539="","",'超上級(十一段～)'!C94)</f>
        <v/>
      </c>
      <c r="E539" s="1" t="str">
        <f>IF(J539="","",'超上級(十一段～)'!D94)</f>
        <v/>
      </c>
      <c r="F539" s="1" t="str">
        <f>IF(J539="","",'超上級(十一段～)'!E94)</f>
        <v/>
      </c>
      <c r="G539" s="1" t="str">
        <f>IF(J539="","",'超上級(十一段～)'!#REF!)</f>
        <v/>
      </c>
      <c r="H539" s="1" t="str">
        <f>IF(I539="不合格","",IF(J539="","",VLOOKUP(I539,計算!$U$3:$V$62,2,FALSE)))</f>
        <v/>
      </c>
      <c r="I539" s="49" t="str">
        <f>IF(J539="","",'超上級(十一段～)'!X94)</f>
        <v/>
      </c>
      <c r="J539" t="str">
        <f>'超上級(十一段～)'!B94&amp;'超上級(十一段～)'!C94</f>
        <v/>
      </c>
      <c r="K539" s="31" t="s">
        <v>38</v>
      </c>
    </row>
    <row r="540" spans="1:11" x14ac:dyDescent="0.2">
      <c r="A540">
        <v>539</v>
      </c>
      <c r="B540" s="1" t="str">
        <f>IF('超上級(十一段～)'!B95="","",'超上級(十一段～)'!B95)</f>
        <v/>
      </c>
      <c r="C540" s="1" t="str">
        <f>IF(J540="","",'超上級(十一段～)'!B95)</f>
        <v/>
      </c>
      <c r="D540" s="1" t="str">
        <f>IF(J540="","",'超上級(十一段～)'!C95)</f>
        <v/>
      </c>
      <c r="E540" s="1" t="str">
        <f>IF(J540="","",'超上級(十一段～)'!D95)</f>
        <v/>
      </c>
      <c r="F540" s="1" t="str">
        <f>IF(J540="","",'超上級(十一段～)'!E95)</f>
        <v/>
      </c>
      <c r="G540" s="1" t="str">
        <f>IF(J540="","",'超上級(十一段～)'!#REF!)</f>
        <v/>
      </c>
      <c r="H540" s="1" t="str">
        <f>IF(I540="不合格","",IF(J540="","",VLOOKUP(I540,計算!$U$3:$V$62,2,FALSE)))</f>
        <v/>
      </c>
      <c r="I540" s="49" t="str">
        <f>IF(J540="","",'超上級(十一段～)'!X95)</f>
        <v/>
      </c>
      <c r="J540" t="str">
        <f>'超上級(十一段～)'!B95&amp;'超上級(十一段～)'!C95</f>
        <v/>
      </c>
      <c r="K540" s="31" t="s">
        <v>38</v>
      </c>
    </row>
    <row r="541" spans="1:11" x14ac:dyDescent="0.2">
      <c r="A541">
        <v>540</v>
      </c>
      <c r="B541" s="1" t="str">
        <f>IF('超上級(十一段～)'!B96="","",'超上級(十一段～)'!B96)</f>
        <v/>
      </c>
      <c r="C541" s="1" t="str">
        <f>IF(J541="","",'超上級(十一段～)'!B96)</f>
        <v/>
      </c>
      <c r="D541" s="1" t="str">
        <f>IF(J541="","",'超上級(十一段～)'!C96)</f>
        <v/>
      </c>
      <c r="E541" s="1" t="str">
        <f>IF(J541="","",'超上級(十一段～)'!D96)</f>
        <v/>
      </c>
      <c r="F541" s="1" t="str">
        <f>IF(J541="","",'超上級(十一段～)'!E96)</f>
        <v/>
      </c>
      <c r="G541" s="1" t="str">
        <f>IF(J541="","",'超上級(十一段～)'!#REF!)</f>
        <v/>
      </c>
      <c r="H541" s="1" t="str">
        <f>IF(I541="不合格","",IF(J541="","",VLOOKUP(I541,計算!$U$3:$V$62,2,FALSE)))</f>
        <v/>
      </c>
      <c r="I541" s="49" t="str">
        <f>IF(J541="","",'超上級(十一段～)'!X96)</f>
        <v/>
      </c>
      <c r="J541" t="str">
        <f>'超上級(十一段～)'!B96&amp;'超上級(十一段～)'!C96</f>
        <v/>
      </c>
      <c r="K541" s="31" t="s">
        <v>38</v>
      </c>
    </row>
    <row r="542" spans="1:11" x14ac:dyDescent="0.2">
      <c r="A542">
        <v>541</v>
      </c>
      <c r="B542" s="1" t="str">
        <f>IF('超上級(十一段～)'!B97="","",'超上級(十一段～)'!B97)</f>
        <v/>
      </c>
      <c r="C542" s="1" t="str">
        <f>IF(J542="","",'超上級(十一段～)'!B97)</f>
        <v/>
      </c>
      <c r="D542" s="1" t="str">
        <f>IF(J542="","",'超上級(十一段～)'!C97)</f>
        <v/>
      </c>
      <c r="E542" s="1" t="str">
        <f>IF(J542="","",'超上級(十一段～)'!D97)</f>
        <v/>
      </c>
      <c r="F542" s="1" t="str">
        <f>IF(J542="","",'超上級(十一段～)'!E97)</f>
        <v/>
      </c>
      <c r="G542" s="1" t="str">
        <f>IF(J542="","",'超上級(十一段～)'!#REF!)</f>
        <v/>
      </c>
      <c r="H542" s="1" t="str">
        <f>IF(I542="不合格","",IF(J542="","",VLOOKUP(I542,計算!$U$3:$V$62,2,FALSE)))</f>
        <v/>
      </c>
      <c r="I542" s="49" t="str">
        <f>IF(J542="","",'超上級(十一段～)'!X97)</f>
        <v/>
      </c>
      <c r="J542" t="str">
        <f>'超上級(十一段～)'!B97&amp;'超上級(十一段～)'!C97</f>
        <v/>
      </c>
      <c r="K542" s="31" t="s">
        <v>38</v>
      </c>
    </row>
    <row r="543" spans="1:11" x14ac:dyDescent="0.2">
      <c r="A543">
        <v>542</v>
      </c>
      <c r="B543" s="1" t="str">
        <f>IF('超上級(十一段～)'!B98="","",'超上級(十一段～)'!B98)</f>
        <v/>
      </c>
      <c r="C543" s="1" t="str">
        <f>IF(J543="","",'超上級(十一段～)'!B98)</f>
        <v/>
      </c>
      <c r="D543" s="1" t="str">
        <f>IF(J543="","",'超上級(十一段～)'!C98)</f>
        <v/>
      </c>
      <c r="E543" s="1" t="str">
        <f>IF(J543="","",'超上級(十一段～)'!D98)</f>
        <v/>
      </c>
      <c r="F543" s="1" t="str">
        <f>IF(J543="","",'超上級(十一段～)'!E98)</f>
        <v/>
      </c>
      <c r="G543" s="1" t="str">
        <f>IF(J543="","",'超上級(十一段～)'!#REF!)</f>
        <v/>
      </c>
      <c r="H543" s="1" t="str">
        <f>IF(I543="不合格","",IF(J543="","",VLOOKUP(I543,計算!$U$3:$V$62,2,FALSE)))</f>
        <v/>
      </c>
      <c r="I543" s="49" t="str">
        <f>IF(J543="","",'超上級(十一段～)'!X98)</f>
        <v/>
      </c>
      <c r="J543" t="str">
        <f>'超上級(十一段～)'!B98&amp;'超上級(十一段～)'!C98</f>
        <v/>
      </c>
      <c r="K543" s="31" t="s">
        <v>38</v>
      </c>
    </row>
    <row r="544" spans="1:11" x14ac:dyDescent="0.2">
      <c r="A544">
        <v>543</v>
      </c>
      <c r="B544" s="1" t="str">
        <f>IF('超上級(十一段～)'!B99="","",'超上級(十一段～)'!B99)</f>
        <v/>
      </c>
      <c r="C544" s="1" t="str">
        <f>IF(J544="","",'超上級(十一段～)'!B99)</f>
        <v/>
      </c>
      <c r="D544" s="1" t="str">
        <f>IF(J544="","",'超上級(十一段～)'!C99)</f>
        <v/>
      </c>
      <c r="E544" s="1" t="str">
        <f>IF(J544="","",'超上級(十一段～)'!D99)</f>
        <v/>
      </c>
      <c r="F544" s="1" t="str">
        <f>IF(J544="","",'超上級(十一段～)'!E99)</f>
        <v/>
      </c>
      <c r="G544" s="1" t="str">
        <f>IF(J544="","",'超上級(十一段～)'!#REF!)</f>
        <v/>
      </c>
      <c r="H544" s="1" t="str">
        <f>IF(I544="不合格","",IF(J544="","",VLOOKUP(I544,計算!$U$3:$V$62,2,FALSE)))</f>
        <v/>
      </c>
      <c r="I544" s="49" t="str">
        <f>IF(J544="","",'超上級(十一段～)'!X99)</f>
        <v/>
      </c>
      <c r="J544" t="str">
        <f>'超上級(十一段～)'!B99&amp;'超上級(十一段～)'!C99</f>
        <v/>
      </c>
      <c r="K544" s="31" t="s">
        <v>38</v>
      </c>
    </row>
    <row r="545" spans="1:11" x14ac:dyDescent="0.2">
      <c r="A545">
        <v>544</v>
      </c>
      <c r="B545" s="1" t="str">
        <f>IF('超上級(十一段～)'!B100="","",'超上級(十一段～)'!B100)</f>
        <v/>
      </c>
      <c r="C545" s="1" t="str">
        <f>IF(J545="","",'超上級(十一段～)'!B100)</f>
        <v/>
      </c>
      <c r="D545" s="1" t="str">
        <f>IF(J545="","",'超上級(十一段～)'!C100)</f>
        <v/>
      </c>
      <c r="E545" s="1" t="str">
        <f>IF(J545="","",'超上級(十一段～)'!D100)</f>
        <v/>
      </c>
      <c r="F545" s="1" t="str">
        <f>IF(J545="","",'超上級(十一段～)'!E100)</f>
        <v/>
      </c>
      <c r="G545" s="1" t="str">
        <f>IF(J545="","",'超上級(十一段～)'!#REF!)</f>
        <v/>
      </c>
      <c r="H545" s="1" t="str">
        <f>IF(I545="不合格","",IF(J545="","",VLOOKUP(I545,計算!$U$3:$V$62,2,FALSE)))</f>
        <v/>
      </c>
      <c r="I545" s="49" t="str">
        <f>IF(J545="","",'超上級(十一段～)'!X100)</f>
        <v/>
      </c>
      <c r="J545" t="str">
        <f>'超上級(十一段～)'!B100&amp;'超上級(十一段～)'!C100</f>
        <v/>
      </c>
      <c r="K545" s="31" t="s">
        <v>38</v>
      </c>
    </row>
    <row r="546" spans="1:11" x14ac:dyDescent="0.2">
      <c r="A546">
        <v>545</v>
      </c>
      <c r="B546" s="1" t="str">
        <f>IF('超上級(十一段～)'!B101="","",'超上級(十一段～)'!B101)</f>
        <v/>
      </c>
      <c r="C546" s="1" t="str">
        <f>IF(J546="","",'超上級(十一段～)'!B101)</f>
        <v/>
      </c>
      <c r="D546" s="1" t="str">
        <f>IF(J546="","",'超上級(十一段～)'!C101)</f>
        <v/>
      </c>
      <c r="E546" s="1" t="str">
        <f>IF(J546="","",'超上級(十一段～)'!D101)</f>
        <v/>
      </c>
      <c r="F546" s="1" t="str">
        <f>IF(J546="","",'超上級(十一段～)'!E101)</f>
        <v/>
      </c>
      <c r="G546" s="1" t="str">
        <f>IF(J546="","",'超上級(十一段～)'!#REF!)</f>
        <v/>
      </c>
      <c r="H546" s="1" t="str">
        <f>IF(I546="不合格","",IF(J546="","",VLOOKUP(I546,計算!$U$3:$V$62,2,FALSE)))</f>
        <v/>
      </c>
      <c r="I546" s="49" t="str">
        <f>IF(J546="","",'超上級(十一段～)'!X101)</f>
        <v/>
      </c>
      <c r="J546" t="str">
        <f>'超上級(十一段～)'!B101&amp;'超上級(十一段～)'!C101</f>
        <v/>
      </c>
      <c r="K546" s="31" t="s">
        <v>38</v>
      </c>
    </row>
    <row r="547" spans="1:11" x14ac:dyDescent="0.2">
      <c r="A547">
        <v>546</v>
      </c>
      <c r="B547" s="1" t="str">
        <f>IF('超上級(十一段～)'!B102="","",'超上級(十一段～)'!B102)</f>
        <v/>
      </c>
      <c r="C547" s="1" t="str">
        <f>IF(J547="","",'超上級(十一段～)'!B102)</f>
        <v/>
      </c>
      <c r="D547" s="1" t="str">
        <f>IF(J547="","",'超上級(十一段～)'!C102)</f>
        <v/>
      </c>
      <c r="E547" s="1" t="str">
        <f>IF(J547="","",'超上級(十一段～)'!D102)</f>
        <v/>
      </c>
      <c r="F547" s="1" t="str">
        <f>IF(J547="","",'超上級(十一段～)'!E102)</f>
        <v/>
      </c>
      <c r="G547" s="1" t="str">
        <f>IF(J547="","",'超上級(十一段～)'!#REF!)</f>
        <v/>
      </c>
      <c r="H547" s="1" t="str">
        <f>IF(I547="不合格","",IF(J547="","",VLOOKUP(I547,計算!$U$3:$V$62,2,FALSE)))</f>
        <v/>
      </c>
      <c r="I547" s="49" t="str">
        <f>IF(J547="","",'超上級(十一段～)'!X102)</f>
        <v/>
      </c>
      <c r="J547" t="str">
        <f>'超上級(十一段～)'!B102&amp;'超上級(十一段～)'!C102</f>
        <v/>
      </c>
      <c r="K547" s="31" t="s">
        <v>38</v>
      </c>
    </row>
    <row r="548" spans="1:11" x14ac:dyDescent="0.2">
      <c r="A548">
        <v>547</v>
      </c>
      <c r="B548" s="1" t="str">
        <f>IF('超上級(十一段～)'!B103="","",'超上級(十一段～)'!B103)</f>
        <v/>
      </c>
      <c r="C548" s="1" t="str">
        <f>IF(J548="","",'超上級(十一段～)'!B103)</f>
        <v/>
      </c>
      <c r="D548" s="1" t="str">
        <f>IF(J548="","",'超上級(十一段～)'!C103)</f>
        <v/>
      </c>
      <c r="E548" s="1" t="str">
        <f>IF(J548="","",'超上級(十一段～)'!D103)</f>
        <v/>
      </c>
      <c r="F548" s="1" t="str">
        <f>IF(J548="","",'超上級(十一段～)'!E103)</f>
        <v/>
      </c>
      <c r="G548" s="1" t="str">
        <f>IF(J548="","",'超上級(十一段～)'!#REF!)</f>
        <v/>
      </c>
      <c r="H548" s="1" t="str">
        <f>IF(I548="不合格","",IF(J548="","",VLOOKUP(I548,計算!$U$3:$V$62,2,FALSE)))</f>
        <v/>
      </c>
      <c r="I548" s="49" t="str">
        <f>IF(J548="","",'超上級(十一段～)'!X103)</f>
        <v/>
      </c>
      <c r="J548" t="str">
        <f>'超上級(十一段～)'!B103&amp;'超上級(十一段～)'!C103</f>
        <v/>
      </c>
      <c r="K548" s="31" t="s">
        <v>38</v>
      </c>
    </row>
    <row r="549" spans="1:11" x14ac:dyDescent="0.2">
      <c r="A549">
        <v>548</v>
      </c>
      <c r="B549" s="1" t="str">
        <f>IF('超上級(十一段～)'!B104="","",'超上級(十一段～)'!B104)</f>
        <v/>
      </c>
      <c r="C549" s="1" t="str">
        <f>IF(J549="","",'超上級(十一段～)'!B104)</f>
        <v/>
      </c>
      <c r="D549" s="1" t="str">
        <f>IF(J549="","",'超上級(十一段～)'!C104)</f>
        <v/>
      </c>
      <c r="E549" s="1" t="str">
        <f>IF(J549="","",'超上級(十一段～)'!D104)</f>
        <v/>
      </c>
      <c r="F549" s="1" t="str">
        <f>IF(J549="","",'超上級(十一段～)'!E104)</f>
        <v/>
      </c>
      <c r="G549" s="1" t="str">
        <f>IF(J549="","",'超上級(十一段～)'!#REF!)</f>
        <v/>
      </c>
      <c r="H549" s="1" t="str">
        <f>IF(I549="不合格","",IF(J549="","",VLOOKUP(I549,計算!$U$3:$V$62,2,FALSE)))</f>
        <v/>
      </c>
      <c r="I549" s="49" t="str">
        <f>IF(J549="","",'超上級(十一段～)'!X104)</f>
        <v/>
      </c>
      <c r="J549" t="str">
        <f>'超上級(十一段～)'!B104&amp;'超上級(十一段～)'!C104</f>
        <v/>
      </c>
      <c r="K549" s="31" t="s">
        <v>38</v>
      </c>
    </row>
    <row r="550" spans="1:11" x14ac:dyDescent="0.2">
      <c r="A550">
        <v>549</v>
      </c>
      <c r="B550" s="1" t="str">
        <f>IF('超上級(十一段～)'!B105="","",'超上級(十一段～)'!B105)</f>
        <v/>
      </c>
      <c r="C550" s="1" t="str">
        <f>IF(J550="","",'超上級(十一段～)'!B105)</f>
        <v/>
      </c>
      <c r="D550" s="1" t="str">
        <f>IF(J550="","",'超上級(十一段～)'!C105)</f>
        <v/>
      </c>
      <c r="E550" s="1" t="str">
        <f>IF(J550="","",'超上級(十一段～)'!D105)</f>
        <v/>
      </c>
      <c r="F550" s="1" t="str">
        <f>IF(J550="","",'超上級(十一段～)'!E105)</f>
        <v/>
      </c>
      <c r="G550" s="1" t="str">
        <f>IF(J550="","",'超上級(十一段～)'!#REF!)</f>
        <v/>
      </c>
      <c r="H550" s="1" t="str">
        <f>IF(I550="不合格","",IF(J550="","",VLOOKUP(I550,計算!$U$3:$V$62,2,FALSE)))</f>
        <v/>
      </c>
      <c r="I550" s="49" t="str">
        <f>IF(J550="","",'超上級(十一段～)'!X105)</f>
        <v/>
      </c>
      <c r="J550" t="str">
        <f>'超上級(十一段～)'!B105&amp;'超上級(十一段～)'!C105</f>
        <v/>
      </c>
      <c r="K550" s="31" t="s">
        <v>38</v>
      </c>
    </row>
    <row r="551" spans="1:11" x14ac:dyDescent="0.2">
      <c r="A551">
        <v>550</v>
      </c>
      <c r="B551" s="1" t="str">
        <f>IF('超上級(十一段～)'!B106="","",'超上級(十一段～)'!B106)</f>
        <v/>
      </c>
      <c r="C551" s="1" t="str">
        <f>IF(J551="","",'超上級(十一段～)'!B106)</f>
        <v/>
      </c>
      <c r="D551" s="1" t="str">
        <f>IF(J551="","",'超上級(十一段～)'!C106)</f>
        <v/>
      </c>
      <c r="E551" s="1" t="str">
        <f>IF(J551="","",'超上級(十一段～)'!D106)</f>
        <v/>
      </c>
      <c r="F551" s="1" t="str">
        <f>IF(J551="","",'超上級(十一段～)'!E106)</f>
        <v/>
      </c>
      <c r="G551" s="1" t="str">
        <f>IF(J551="","",'超上級(十一段～)'!#REF!)</f>
        <v/>
      </c>
      <c r="H551" s="1" t="str">
        <f>IF(I551="不合格","",IF(J551="","",VLOOKUP(I551,計算!$U$3:$V$62,2,FALSE)))</f>
        <v/>
      </c>
      <c r="I551" s="49" t="str">
        <f>IF(J551="","",'超上級(十一段～)'!X106)</f>
        <v/>
      </c>
      <c r="J551" t="str">
        <f>'超上級(十一段～)'!B106&amp;'超上級(十一段～)'!C106</f>
        <v/>
      </c>
      <c r="K551" s="31" t="s">
        <v>38</v>
      </c>
    </row>
    <row r="552" spans="1:11" x14ac:dyDescent="0.2">
      <c r="A552">
        <v>551</v>
      </c>
      <c r="B552" s="1" t="str">
        <f>IF('超上級(十一段～)'!B107="","",'超上級(十一段～)'!B107)</f>
        <v/>
      </c>
      <c r="C552" s="1" t="str">
        <f>IF(J552="","",'超上級(十一段～)'!B107)</f>
        <v/>
      </c>
      <c r="D552" s="1" t="str">
        <f>IF(J552="","",'超上級(十一段～)'!C107)</f>
        <v/>
      </c>
      <c r="E552" s="1" t="str">
        <f>IF(J552="","",'超上級(十一段～)'!D107)</f>
        <v/>
      </c>
      <c r="F552" s="1" t="str">
        <f>IF(J552="","",'超上級(十一段～)'!E107)</f>
        <v/>
      </c>
      <c r="G552" s="1" t="str">
        <f>IF(J552="","",'超上級(十一段～)'!#REF!)</f>
        <v/>
      </c>
      <c r="H552" s="1" t="str">
        <f>IF(I552="不合格","",IF(J552="","",VLOOKUP(I552,計算!$U$3:$V$62,2,FALSE)))</f>
        <v/>
      </c>
      <c r="I552" s="49" t="str">
        <f>IF(J552="","",'超上級(十一段～)'!X107)</f>
        <v/>
      </c>
      <c r="J552" t="str">
        <f>'超上級(十一段～)'!B107&amp;'超上級(十一段～)'!C107</f>
        <v/>
      </c>
      <c r="K552" s="31" t="s">
        <v>38</v>
      </c>
    </row>
    <row r="553" spans="1:11" x14ac:dyDescent="0.2">
      <c r="A553">
        <v>552</v>
      </c>
      <c r="B553" s="1" t="str">
        <f>IF('超上級(十一段～)'!B108="","",'超上級(十一段～)'!B108)</f>
        <v/>
      </c>
      <c r="C553" s="1" t="str">
        <f>IF(J553="","",'超上級(十一段～)'!B108)</f>
        <v/>
      </c>
      <c r="D553" s="1" t="str">
        <f>IF(J553="","",'超上級(十一段～)'!C108)</f>
        <v/>
      </c>
      <c r="E553" s="1" t="str">
        <f>IF(J553="","",'超上級(十一段～)'!D108)</f>
        <v/>
      </c>
      <c r="F553" s="1" t="str">
        <f>IF(J553="","",'超上級(十一段～)'!E108)</f>
        <v/>
      </c>
      <c r="G553" s="1" t="str">
        <f>IF(J553="","",'超上級(十一段～)'!#REF!)</f>
        <v/>
      </c>
      <c r="H553" s="1" t="str">
        <f>IF(I553="不合格","",IF(J553="","",VLOOKUP(I553,計算!$U$3:$V$62,2,FALSE)))</f>
        <v/>
      </c>
      <c r="I553" s="49" t="str">
        <f>IF(J553="","",'超上級(十一段～)'!X108)</f>
        <v/>
      </c>
      <c r="J553" t="str">
        <f>'超上級(十一段～)'!B108&amp;'超上級(十一段～)'!C108</f>
        <v/>
      </c>
      <c r="K553" s="31" t="s">
        <v>38</v>
      </c>
    </row>
    <row r="554" spans="1:11" x14ac:dyDescent="0.2">
      <c r="A554">
        <v>553</v>
      </c>
      <c r="B554" s="1" t="str">
        <f>IF('超上級(十一段～)'!B109="","",'超上級(十一段～)'!B109)</f>
        <v/>
      </c>
      <c r="C554" s="1" t="str">
        <f>IF(J554="","",'超上級(十一段～)'!B109)</f>
        <v/>
      </c>
      <c r="D554" s="1" t="str">
        <f>IF(J554="","",'超上級(十一段～)'!C109)</f>
        <v/>
      </c>
      <c r="E554" s="1" t="str">
        <f>IF(J554="","",'超上級(十一段～)'!D109)</f>
        <v/>
      </c>
      <c r="F554" s="1" t="str">
        <f>IF(J554="","",'超上級(十一段～)'!E109)</f>
        <v/>
      </c>
      <c r="G554" s="1" t="str">
        <f>IF(J554="","",'超上級(十一段～)'!#REF!)</f>
        <v/>
      </c>
      <c r="H554" s="1" t="str">
        <f>IF(I554="不合格","",IF(J554="","",VLOOKUP(I554,計算!$U$3:$V$62,2,FALSE)))</f>
        <v/>
      </c>
      <c r="I554" s="49" t="str">
        <f>IF(J554="","",'超上級(十一段～)'!X109)</f>
        <v/>
      </c>
      <c r="J554" t="str">
        <f>'超上級(十一段～)'!B109&amp;'超上級(十一段～)'!C109</f>
        <v/>
      </c>
      <c r="K554" s="31" t="s">
        <v>38</v>
      </c>
    </row>
    <row r="555" spans="1:11" x14ac:dyDescent="0.2">
      <c r="A555">
        <v>554</v>
      </c>
      <c r="B555" s="1" t="str">
        <f>IF('超上級(十一段～)'!B110="","",'超上級(十一段～)'!B110)</f>
        <v/>
      </c>
      <c r="C555" s="1" t="str">
        <f>IF(J555="","",'超上級(十一段～)'!B110)</f>
        <v/>
      </c>
      <c r="D555" s="1" t="str">
        <f>IF(J555="","",'超上級(十一段～)'!C110)</f>
        <v/>
      </c>
      <c r="E555" s="1" t="str">
        <f>IF(J555="","",'超上級(十一段～)'!D110)</f>
        <v/>
      </c>
      <c r="F555" s="1" t="str">
        <f>IF(J555="","",'超上級(十一段～)'!E110)</f>
        <v/>
      </c>
      <c r="G555" s="1" t="str">
        <f>IF(J555="","",'超上級(十一段～)'!#REF!)</f>
        <v/>
      </c>
      <c r="H555" s="1" t="str">
        <f>IF(I555="不合格","",IF(J555="","",VLOOKUP(I555,計算!$U$3:$V$62,2,FALSE)))</f>
        <v/>
      </c>
      <c r="I555" s="49" t="str">
        <f>IF(J555="","",'超上級(十一段～)'!X110)</f>
        <v/>
      </c>
      <c r="J555" t="str">
        <f>'超上級(十一段～)'!B110&amp;'超上級(十一段～)'!C110</f>
        <v/>
      </c>
      <c r="K555" s="31" t="s">
        <v>38</v>
      </c>
    </row>
    <row r="556" spans="1:11" x14ac:dyDescent="0.2">
      <c r="A556">
        <v>555</v>
      </c>
      <c r="B556" s="1" t="str">
        <f>IF('超上級(十一段～)'!B111="","",'超上級(十一段～)'!B111)</f>
        <v/>
      </c>
      <c r="C556" s="1" t="str">
        <f>IF(J556="","",'超上級(十一段～)'!B111)</f>
        <v/>
      </c>
      <c r="D556" s="1" t="str">
        <f>IF(J556="","",'超上級(十一段～)'!C111)</f>
        <v/>
      </c>
      <c r="E556" s="1" t="str">
        <f>IF(J556="","",'超上級(十一段～)'!D111)</f>
        <v/>
      </c>
      <c r="F556" s="1" t="str">
        <f>IF(J556="","",'超上級(十一段～)'!E111)</f>
        <v/>
      </c>
      <c r="G556" s="1" t="str">
        <f>IF(J556="","",'超上級(十一段～)'!#REF!)</f>
        <v/>
      </c>
      <c r="H556" s="1" t="str">
        <f>IF(I556="不合格","",IF(J556="","",VLOOKUP(I556,計算!$U$3:$V$62,2,FALSE)))</f>
        <v/>
      </c>
      <c r="I556" s="49" t="str">
        <f>IF(J556="","",'超上級(十一段～)'!X111)</f>
        <v/>
      </c>
      <c r="J556" t="str">
        <f>'超上級(十一段～)'!B111&amp;'超上級(十一段～)'!C111</f>
        <v/>
      </c>
      <c r="K556" s="31" t="s">
        <v>38</v>
      </c>
    </row>
    <row r="557" spans="1:11" x14ac:dyDescent="0.2">
      <c r="A557">
        <v>556</v>
      </c>
      <c r="B557" s="1" t="str">
        <f>IF('超上級(十一段～)'!B112="","",'超上級(十一段～)'!B112)</f>
        <v/>
      </c>
      <c r="C557" s="1" t="str">
        <f>IF(J557="","",'超上級(十一段～)'!B112)</f>
        <v/>
      </c>
      <c r="D557" s="1" t="str">
        <f>IF(J557="","",'超上級(十一段～)'!C112)</f>
        <v/>
      </c>
      <c r="E557" s="1" t="str">
        <f>IF(J557="","",'超上級(十一段～)'!D112)</f>
        <v/>
      </c>
      <c r="F557" s="1" t="str">
        <f>IF(J557="","",'超上級(十一段～)'!E112)</f>
        <v/>
      </c>
      <c r="G557" s="1" t="str">
        <f>IF(J557="","",'超上級(十一段～)'!#REF!)</f>
        <v/>
      </c>
      <c r="H557" s="1" t="str">
        <f>IF(I557="不合格","",IF(J557="","",VLOOKUP(I557,計算!$U$3:$V$62,2,FALSE)))</f>
        <v/>
      </c>
      <c r="I557" s="49" t="str">
        <f>IF(J557="","",'超上級(十一段～)'!X112)</f>
        <v/>
      </c>
      <c r="J557" t="str">
        <f>'超上級(十一段～)'!B112&amp;'超上級(十一段～)'!C112</f>
        <v/>
      </c>
      <c r="K557" s="31" t="s">
        <v>38</v>
      </c>
    </row>
    <row r="558" spans="1:11" x14ac:dyDescent="0.2">
      <c r="A558">
        <v>557</v>
      </c>
      <c r="B558" s="1" t="str">
        <f>IF('超上級(十一段～)'!B113="","",'超上級(十一段～)'!B113)</f>
        <v/>
      </c>
      <c r="C558" s="1" t="str">
        <f>IF(J558="","",'超上級(十一段～)'!B113)</f>
        <v/>
      </c>
      <c r="D558" s="1" t="str">
        <f>IF(J558="","",'超上級(十一段～)'!C113)</f>
        <v/>
      </c>
      <c r="E558" s="1" t="str">
        <f>IF(J558="","",'超上級(十一段～)'!D113)</f>
        <v/>
      </c>
      <c r="F558" s="1" t="str">
        <f>IF(J558="","",'超上級(十一段～)'!E113)</f>
        <v/>
      </c>
      <c r="G558" s="1" t="str">
        <f>IF(J558="","",'超上級(十一段～)'!#REF!)</f>
        <v/>
      </c>
      <c r="H558" s="1" t="str">
        <f>IF(I558="不合格","",IF(J558="","",VLOOKUP(I558,計算!$U$3:$V$62,2,FALSE)))</f>
        <v/>
      </c>
      <c r="I558" s="49" t="str">
        <f>IF(J558="","",'超上級(十一段～)'!X113)</f>
        <v/>
      </c>
      <c r="J558" t="str">
        <f>'超上級(十一段～)'!B113&amp;'超上級(十一段～)'!C113</f>
        <v/>
      </c>
      <c r="K558" s="31" t="s">
        <v>38</v>
      </c>
    </row>
    <row r="559" spans="1:11" x14ac:dyDescent="0.2">
      <c r="A559">
        <v>558</v>
      </c>
      <c r="B559" s="1" t="str">
        <f>IF('超上級(十一段～)'!B114="","",'超上級(十一段～)'!B114)</f>
        <v/>
      </c>
      <c r="C559" s="1" t="str">
        <f>IF(J559="","",'超上級(十一段～)'!B114)</f>
        <v/>
      </c>
      <c r="D559" s="1" t="str">
        <f>IF(J559="","",'超上級(十一段～)'!C114)</f>
        <v/>
      </c>
      <c r="E559" s="1" t="str">
        <f>IF(J559="","",'超上級(十一段～)'!D114)</f>
        <v/>
      </c>
      <c r="F559" s="1" t="str">
        <f>IF(J559="","",'超上級(十一段～)'!E114)</f>
        <v/>
      </c>
      <c r="G559" s="1" t="str">
        <f>IF(J559="","",'超上級(十一段～)'!#REF!)</f>
        <v/>
      </c>
      <c r="H559" s="1" t="str">
        <f>IF(I559="不合格","",IF(J559="","",VLOOKUP(I559,計算!$U$3:$V$62,2,FALSE)))</f>
        <v/>
      </c>
      <c r="I559" s="49" t="str">
        <f>IF(J559="","",'超上級(十一段～)'!X114)</f>
        <v/>
      </c>
      <c r="J559" t="str">
        <f>'超上級(十一段～)'!B114&amp;'超上級(十一段～)'!C114</f>
        <v/>
      </c>
      <c r="K559" s="31" t="s">
        <v>38</v>
      </c>
    </row>
    <row r="560" spans="1:11" x14ac:dyDescent="0.2">
      <c r="A560">
        <v>559</v>
      </c>
      <c r="B560" s="1" t="str">
        <f>IF('超上級(十一段～)'!B115="","",'超上級(十一段～)'!B115)</f>
        <v/>
      </c>
      <c r="C560" s="1" t="str">
        <f>IF(J560="","",'超上級(十一段～)'!B115)</f>
        <v/>
      </c>
      <c r="D560" s="1" t="str">
        <f>IF(J560="","",'超上級(十一段～)'!C115)</f>
        <v/>
      </c>
      <c r="E560" s="1" t="str">
        <f>IF(J560="","",'超上級(十一段～)'!D115)</f>
        <v/>
      </c>
      <c r="F560" s="1" t="str">
        <f>IF(J560="","",'超上級(十一段～)'!E115)</f>
        <v/>
      </c>
      <c r="G560" s="1" t="str">
        <f>IF(J560="","",'超上級(十一段～)'!#REF!)</f>
        <v/>
      </c>
      <c r="H560" s="1" t="str">
        <f>IF(I560="不合格","",IF(J560="","",VLOOKUP(I560,計算!$U$3:$V$62,2,FALSE)))</f>
        <v/>
      </c>
      <c r="I560" s="49" t="str">
        <f>IF(J560="","",'超上級(十一段～)'!X115)</f>
        <v/>
      </c>
      <c r="J560" t="str">
        <f>'超上級(十一段～)'!B115&amp;'超上級(十一段～)'!C115</f>
        <v/>
      </c>
      <c r="K560" s="31" t="s">
        <v>38</v>
      </c>
    </row>
    <row r="561" spans="1:11" x14ac:dyDescent="0.2">
      <c r="A561">
        <v>560</v>
      </c>
      <c r="B561" s="1" t="str">
        <f>IF('超上級(十一段～)'!B116="","",'超上級(十一段～)'!B116)</f>
        <v/>
      </c>
      <c r="C561" s="1" t="str">
        <f>IF(J561="","",'超上級(十一段～)'!B116)</f>
        <v/>
      </c>
      <c r="D561" s="1" t="str">
        <f>IF(J561="","",'超上級(十一段～)'!C116)</f>
        <v/>
      </c>
      <c r="E561" s="1" t="str">
        <f>IF(J561="","",'超上級(十一段～)'!D116)</f>
        <v/>
      </c>
      <c r="F561" s="1" t="str">
        <f>IF(J561="","",'超上級(十一段～)'!E116)</f>
        <v/>
      </c>
      <c r="G561" s="1" t="str">
        <f>IF(J561="","",'超上級(十一段～)'!#REF!)</f>
        <v/>
      </c>
      <c r="H561" s="1" t="str">
        <f>IF(I561="不合格","",IF(J561="","",VLOOKUP(I561,計算!$U$3:$V$62,2,FALSE)))</f>
        <v/>
      </c>
      <c r="I561" s="49" t="str">
        <f>IF(J561="","",'超上級(十一段～)'!X116)</f>
        <v/>
      </c>
      <c r="J561" t="str">
        <f>'超上級(十一段～)'!B116&amp;'超上級(十一段～)'!C116</f>
        <v/>
      </c>
      <c r="K561" s="31" t="s">
        <v>38</v>
      </c>
    </row>
    <row r="562" spans="1:11" x14ac:dyDescent="0.2">
      <c r="A562">
        <v>561</v>
      </c>
      <c r="B562" s="1" t="str">
        <f>IF('超上級(十一段～)'!B117="","",'超上級(十一段～)'!B117)</f>
        <v/>
      </c>
      <c r="C562" s="1" t="str">
        <f>IF(J562="","",'超上級(十一段～)'!B117)</f>
        <v/>
      </c>
      <c r="D562" s="1" t="str">
        <f>IF(J562="","",'超上級(十一段～)'!C117)</f>
        <v/>
      </c>
      <c r="E562" s="1" t="str">
        <f>IF(J562="","",'超上級(十一段～)'!D117)</f>
        <v/>
      </c>
      <c r="F562" s="1" t="str">
        <f>IF(J562="","",'超上級(十一段～)'!E117)</f>
        <v/>
      </c>
      <c r="G562" s="1" t="str">
        <f>IF(J562="","",'超上級(十一段～)'!#REF!)</f>
        <v/>
      </c>
      <c r="H562" s="1" t="str">
        <f>IF(I562="不合格","",IF(J562="","",VLOOKUP(I562,計算!$U$3:$V$62,2,FALSE)))</f>
        <v/>
      </c>
      <c r="I562" s="49" t="str">
        <f>IF(J562="","",'超上級(十一段～)'!X117)</f>
        <v/>
      </c>
      <c r="J562" t="str">
        <f>'超上級(十一段～)'!B117&amp;'超上級(十一段～)'!C117</f>
        <v/>
      </c>
      <c r="K562" s="31" t="s">
        <v>38</v>
      </c>
    </row>
    <row r="563" spans="1:11" x14ac:dyDescent="0.2">
      <c r="A563">
        <v>562</v>
      </c>
      <c r="B563" s="1" t="str">
        <f>IF('超上級(十一段～)'!B118="","",'超上級(十一段～)'!B118)</f>
        <v/>
      </c>
      <c r="C563" s="1" t="str">
        <f>IF(J563="","",'超上級(十一段～)'!B118)</f>
        <v/>
      </c>
      <c r="D563" s="1" t="str">
        <f>IF(J563="","",'超上級(十一段～)'!C118)</f>
        <v/>
      </c>
      <c r="E563" s="1" t="str">
        <f>IF(J563="","",'超上級(十一段～)'!D118)</f>
        <v/>
      </c>
      <c r="F563" s="1" t="str">
        <f>IF(J563="","",'超上級(十一段～)'!E118)</f>
        <v/>
      </c>
      <c r="G563" s="1" t="str">
        <f>IF(J563="","",'超上級(十一段～)'!#REF!)</f>
        <v/>
      </c>
      <c r="H563" s="1" t="str">
        <f>IF(I563="不合格","",IF(J563="","",VLOOKUP(I563,計算!$U$3:$V$62,2,FALSE)))</f>
        <v/>
      </c>
      <c r="I563" s="49" t="str">
        <f>IF(J563="","",'超上級(十一段～)'!X118)</f>
        <v/>
      </c>
      <c r="J563" t="str">
        <f>'超上級(十一段～)'!B118&amp;'超上級(十一段～)'!C118</f>
        <v/>
      </c>
      <c r="K563" s="31" t="s">
        <v>38</v>
      </c>
    </row>
    <row r="564" spans="1:11" x14ac:dyDescent="0.2">
      <c r="A564">
        <v>563</v>
      </c>
      <c r="B564" s="1" t="str">
        <f>IF('超上級(十一段～)'!B119="","",'超上級(十一段～)'!B119)</f>
        <v/>
      </c>
      <c r="C564" s="1" t="str">
        <f>IF(J564="","",'超上級(十一段～)'!B119)</f>
        <v/>
      </c>
      <c r="D564" s="1" t="str">
        <f>IF(J564="","",'超上級(十一段～)'!C119)</f>
        <v/>
      </c>
      <c r="E564" s="1" t="str">
        <f>IF(J564="","",'超上級(十一段～)'!D119)</f>
        <v/>
      </c>
      <c r="F564" s="1" t="str">
        <f>IF(J564="","",'超上級(十一段～)'!E119)</f>
        <v/>
      </c>
      <c r="G564" s="1" t="str">
        <f>IF(J564="","",'超上級(十一段～)'!#REF!)</f>
        <v/>
      </c>
      <c r="H564" s="1" t="str">
        <f>IF(I564="不合格","",IF(J564="","",VLOOKUP(I564,計算!$U$3:$V$62,2,FALSE)))</f>
        <v/>
      </c>
      <c r="I564" s="49" t="str">
        <f>IF(J564="","",'超上級(十一段～)'!X119)</f>
        <v/>
      </c>
      <c r="J564" t="str">
        <f>'超上級(十一段～)'!B119&amp;'超上級(十一段～)'!C119</f>
        <v/>
      </c>
      <c r="K564" s="31" t="s">
        <v>38</v>
      </c>
    </row>
    <row r="565" spans="1:11" x14ac:dyDescent="0.2">
      <c r="A565">
        <v>564</v>
      </c>
      <c r="B565" s="1" t="str">
        <f>IF('超上級(十一段～)'!B120="","",'超上級(十一段～)'!B120)</f>
        <v/>
      </c>
      <c r="C565" s="1" t="str">
        <f>IF(J565="","",'超上級(十一段～)'!B120)</f>
        <v/>
      </c>
      <c r="D565" s="1" t="str">
        <f>IF(J565="","",'超上級(十一段～)'!C120)</f>
        <v/>
      </c>
      <c r="E565" s="1" t="str">
        <f>IF(J565="","",'超上級(十一段～)'!D120)</f>
        <v/>
      </c>
      <c r="F565" s="1" t="str">
        <f>IF(J565="","",'超上級(十一段～)'!E120)</f>
        <v/>
      </c>
      <c r="G565" s="1" t="str">
        <f>IF(J565="","",'超上級(十一段～)'!#REF!)</f>
        <v/>
      </c>
      <c r="H565" s="1" t="str">
        <f>IF(I565="不合格","",IF(J565="","",VLOOKUP(I565,計算!$U$3:$V$62,2,FALSE)))</f>
        <v/>
      </c>
      <c r="I565" s="49" t="str">
        <f>IF(J565="","",'超上級(十一段～)'!X120)</f>
        <v/>
      </c>
      <c r="J565" t="str">
        <f>'超上級(十一段～)'!B120&amp;'超上級(十一段～)'!C120</f>
        <v/>
      </c>
      <c r="K565" s="31" t="s">
        <v>38</v>
      </c>
    </row>
    <row r="566" spans="1:11" x14ac:dyDescent="0.2">
      <c r="A566">
        <v>565</v>
      </c>
      <c r="B566" s="1" t="str">
        <f>IF('超上級(十一段～)'!B121="","",'超上級(十一段～)'!B121)</f>
        <v/>
      </c>
      <c r="C566" s="1" t="str">
        <f>IF(J566="","",'超上級(十一段～)'!B121)</f>
        <v/>
      </c>
      <c r="D566" s="1" t="str">
        <f>IF(J566="","",'超上級(十一段～)'!C121)</f>
        <v/>
      </c>
      <c r="E566" s="1" t="str">
        <f>IF(J566="","",'超上級(十一段～)'!D121)</f>
        <v/>
      </c>
      <c r="F566" s="1" t="str">
        <f>IF(J566="","",'超上級(十一段～)'!E121)</f>
        <v/>
      </c>
      <c r="G566" s="1" t="str">
        <f>IF(J566="","",'超上級(十一段～)'!#REF!)</f>
        <v/>
      </c>
      <c r="H566" s="1" t="str">
        <f>IF(I566="不合格","",IF(J566="","",VLOOKUP(I566,計算!$U$3:$V$62,2,FALSE)))</f>
        <v/>
      </c>
      <c r="I566" s="49" t="str">
        <f>IF(J566="","",'超上級(十一段～)'!X121)</f>
        <v/>
      </c>
      <c r="J566" t="str">
        <f>'超上級(十一段～)'!B121&amp;'超上級(十一段～)'!C121</f>
        <v/>
      </c>
      <c r="K566" s="31" t="s">
        <v>38</v>
      </c>
    </row>
    <row r="567" spans="1:11" x14ac:dyDescent="0.2">
      <c r="A567">
        <v>566</v>
      </c>
      <c r="B567" s="1" t="str">
        <f>IF('超上級(十一段～)'!B122="","",'超上級(十一段～)'!B122)</f>
        <v/>
      </c>
      <c r="C567" s="1" t="str">
        <f>IF(J567="","",'超上級(十一段～)'!B122)</f>
        <v/>
      </c>
      <c r="D567" s="1" t="str">
        <f>IF(J567="","",'超上級(十一段～)'!C122)</f>
        <v/>
      </c>
      <c r="E567" s="1" t="str">
        <f>IF(J567="","",'超上級(十一段～)'!D122)</f>
        <v/>
      </c>
      <c r="F567" s="1" t="str">
        <f>IF(J567="","",'超上級(十一段～)'!E122)</f>
        <v/>
      </c>
      <c r="G567" s="1" t="str">
        <f>IF(J567="","",'超上級(十一段～)'!#REF!)</f>
        <v/>
      </c>
      <c r="H567" s="1" t="str">
        <f>IF(I567="不合格","",IF(J567="","",VLOOKUP(I567,計算!$U$3:$V$62,2,FALSE)))</f>
        <v/>
      </c>
      <c r="I567" s="49" t="str">
        <f>IF(J567="","",'超上級(十一段～)'!X122)</f>
        <v/>
      </c>
      <c r="J567" t="str">
        <f>'超上級(十一段～)'!B122&amp;'超上級(十一段～)'!C122</f>
        <v/>
      </c>
      <c r="K567" s="31" t="s">
        <v>38</v>
      </c>
    </row>
    <row r="568" spans="1:11" x14ac:dyDescent="0.2">
      <c r="A568">
        <v>567</v>
      </c>
      <c r="B568" s="1" t="str">
        <f>IF('超上級(十一段～)'!B123="","",'超上級(十一段～)'!B123)</f>
        <v/>
      </c>
      <c r="C568" s="1" t="str">
        <f>IF(J568="","",'超上級(十一段～)'!B123)</f>
        <v/>
      </c>
      <c r="D568" s="1" t="str">
        <f>IF(J568="","",'超上級(十一段～)'!C123)</f>
        <v/>
      </c>
      <c r="E568" s="1" t="str">
        <f>IF(J568="","",'超上級(十一段～)'!D123)</f>
        <v/>
      </c>
      <c r="F568" s="1" t="str">
        <f>IF(J568="","",'超上級(十一段～)'!E123)</f>
        <v/>
      </c>
      <c r="G568" s="1" t="str">
        <f>IF(J568="","",'超上級(十一段～)'!#REF!)</f>
        <v/>
      </c>
      <c r="H568" s="1" t="str">
        <f>IF(I568="不合格","",IF(J568="","",VLOOKUP(I568,計算!$U$3:$V$62,2,FALSE)))</f>
        <v/>
      </c>
      <c r="I568" s="49" t="str">
        <f>IF(J568="","",'超上級(十一段～)'!X123)</f>
        <v/>
      </c>
      <c r="J568" t="str">
        <f>'超上級(十一段～)'!B123&amp;'超上級(十一段～)'!C123</f>
        <v/>
      </c>
      <c r="K568" s="31" t="s">
        <v>38</v>
      </c>
    </row>
    <row r="569" spans="1:11" x14ac:dyDescent="0.2">
      <c r="A569">
        <v>568</v>
      </c>
      <c r="B569" s="1" t="str">
        <f>IF('超上級(十一段～)'!B124="","",'超上級(十一段～)'!B124)</f>
        <v/>
      </c>
      <c r="C569" s="1" t="str">
        <f>IF(J569="","",'超上級(十一段～)'!B124)</f>
        <v/>
      </c>
      <c r="D569" s="1" t="str">
        <f>IF(J569="","",'超上級(十一段～)'!C124)</f>
        <v/>
      </c>
      <c r="E569" s="1" t="str">
        <f>IF(J569="","",'超上級(十一段～)'!D124)</f>
        <v/>
      </c>
      <c r="F569" s="1" t="str">
        <f>IF(J569="","",'超上級(十一段～)'!E124)</f>
        <v/>
      </c>
      <c r="G569" s="1" t="str">
        <f>IF(J569="","",'超上級(十一段～)'!#REF!)</f>
        <v/>
      </c>
      <c r="H569" s="1" t="str">
        <f>IF(I569="不合格","",IF(J569="","",VLOOKUP(I569,計算!$U$3:$V$62,2,FALSE)))</f>
        <v/>
      </c>
      <c r="I569" s="49" t="str">
        <f>IF(J569="","",'超上級(十一段～)'!X124)</f>
        <v/>
      </c>
      <c r="J569" t="str">
        <f>'超上級(十一段～)'!B124&amp;'超上級(十一段～)'!C124</f>
        <v/>
      </c>
      <c r="K569" s="31" t="s">
        <v>38</v>
      </c>
    </row>
    <row r="570" spans="1:11" x14ac:dyDescent="0.2">
      <c r="A570">
        <v>569</v>
      </c>
      <c r="B570" s="1" t="str">
        <f>IF('超上級(十一段～)'!B125="","",'超上級(十一段～)'!B125)</f>
        <v/>
      </c>
      <c r="C570" s="1" t="str">
        <f>IF(J570="","",'超上級(十一段～)'!B125)</f>
        <v/>
      </c>
      <c r="D570" s="1" t="str">
        <f>IF(J570="","",'超上級(十一段～)'!C125)</f>
        <v/>
      </c>
      <c r="E570" s="1" t="str">
        <f>IF(J570="","",'超上級(十一段～)'!D125)</f>
        <v/>
      </c>
      <c r="F570" s="1" t="str">
        <f>IF(J570="","",'超上級(十一段～)'!E125)</f>
        <v/>
      </c>
      <c r="G570" s="1" t="str">
        <f>IF(J570="","",'超上級(十一段～)'!#REF!)</f>
        <v/>
      </c>
      <c r="H570" s="1" t="str">
        <f>IF(I570="不合格","",IF(J570="","",VLOOKUP(I570,計算!$U$3:$V$62,2,FALSE)))</f>
        <v/>
      </c>
      <c r="I570" s="49" t="str">
        <f>IF(J570="","",'超上級(十一段～)'!X125)</f>
        <v/>
      </c>
      <c r="J570" t="str">
        <f>'超上級(十一段～)'!B125&amp;'超上級(十一段～)'!C125</f>
        <v/>
      </c>
      <c r="K570" s="31" t="s">
        <v>38</v>
      </c>
    </row>
    <row r="571" spans="1:11" x14ac:dyDescent="0.2">
      <c r="A571">
        <v>570</v>
      </c>
      <c r="B571" s="1" t="str">
        <f>IF('超上級(十一段～)'!B126="","",'超上級(十一段～)'!B126)</f>
        <v/>
      </c>
      <c r="C571" s="1" t="str">
        <f>IF(J571="","",'超上級(十一段～)'!B126)</f>
        <v/>
      </c>
      <c r="D571" s="1" t="str">
        <f>IF(J571="","",'超上級(十一段～)'!C126)</f>
        <v/>
      </c>
      <c r="E571" s="1" t="str">
        <f>IF(J571="","",'超上級(十一段～)'!D126)</f>
        <v/>
      </c>
      <c r="F571" s="1" t="str">
        <f>IF(J571="","",'超上級(十一段～)'!E126)</f>
        <v/>
      </c>
      <c r="G571" s="1" t="str">
        <f>IF(J571="","",'超上級(十一段～)'!#REF!)</f>
        <v/>
      </c>
      <c r="H571" s="1" t="str">
        <f>IF(I571="不合格","",IF(J571="","",VLOOKUP(I571,計算!$U$3:$V$62,2,FALSE)))</f>
        <v/>
      </c>
      <c r="I571" s="49" t="str">
        <f>IF(J571="","",'超上級(十一段～)'!X126)</f>
        <v/>
      </c>
      <c r="J571" t="str">
        <f>'超上級(十一段～)'!B126&amp;'超上級(十一段～)'!C126</f>
        <v/>
      </c>
      <c r="K571" s="31" t="s">
        <v>38</v>
      </c>
    </row>
    <row r="572" spans="1:11" x14ac:dyDescent="0.2">
      <c r="A572">
        <v>571</v>
      </c>
      <c r="B572" s="1" t="str">
        <f>IF('超上級(十一段～)'!B127="","",'超上級(十一段～)'!B127)</f>
        <v/>
      </c>
      <c r="C572" s="1" t="str">
        <f>IF(J572="","",'超上級(十一段～)'!B127)</f>
        <v/>
      </c>
      <c r="D572" s="1" t="str">
        <f>IF(J572="","",'超上級(十一段～)'!C127)</f>
        <v/>
      </c>
      <c r="E572" s="1" t="str">
        <f>IF(J572="","",'超上級(十一段～)'!D127)</f>
        <v/>
      </c>
      <c r="F572" s="1" t="str">
        <f>IF(J572="","",'超上級(十一段～)'!E127)</f>
        <v/>
      </c>
      <c r="G572" s="1" t="str">
        <f>IF(J572="","",'超上級(十一段～)'!#REF!)</f>
        <v/>
      </c>
      <c r="H572" s="1" t="str">
        <f>IF(I572="不合格","",IF(J572="","",VLOOKUP(I572,計算!$U$3:$V$62,2,FALSE)))</f>
        <v/>
      </c>
      <c r="I572" s="49" t="str">
        <f>IF(J572="","",'超上級(十一段～)'!X127)</f>
        <v/>
      </c>
      <c r="J572" t="str">
        <f>'超上級(十一段～)'!B127&amp;'超上級(十一段～)'!C127</f>
        <v/>
      </c>
      <c r="K572" s="31" t="s">
        <v>38</v>
      </c>
    </row>
    <row r="573" spans="1:11" x14ac:dyDescent="0.2">
      <c r="A573">
        <v>572</v>
      </c>
      <c r="B573" s="1" t="str">
        <f>IF('超上級(十一段～)'!B128="","",'超上級(十一段～)'!B128)</f>
        <v/>
      </c>
      <c r="C573" s="1" t="str">
        <f>IF(J573="","",'超上級(十一段～)'!B128)</f>
        <v/>
      </c>
      <c r="D573" s="1" t="str">
        <f>IF(J573="","",'超上級(十一段～)'!C128)</f>
        <v/>
      </c>
      <c r="E573" s="1" t="str">
        <f>IF(J573="","",'超上級(十一段～)'!D128)</f>
        <v/>
      </c>
      <c r="F573" s="1" t="str">
        <f>IF(J573="","",'超上級(十一段～)'!E128)</f>
        <v/>
      </c>
      <c r="G573" s="1" t="str">
        <f>IF(J573="","",'超上級(十一段～)'!#REF!)</f>
        <v/>
      </c>
      <c r="H573" s="1" t="str">
        <f>IF(I573="不合格","",IF(J573="","",VLOOKUP(I573,計算!$U$3:$V$62,2,FALSE)))</f>
        <v/>
      </c>
      <c r="I573" s="49" t="str">
        <f>IF(J573="","",'超上級(十一段～)'!X128)</f>
        <v/>
      </c>
      <c r="J573" t="str">
        <f>'超上級(十一段～)'!B128&amp;'超上級(十一段～)'!C128</f>
        <v/>
      </c>
      <c r="K573" s="31" t="s">
        <v>38</v>
      </c>
    </row>
    <row r="574" spans="1:11" x14ac:dyDescent="0.2">
      <c r="A574">
        <v>573</v>
      </c>
      <c r="B574" s="1" t="str">
        <f>IF('超上級(十一段～)'!B129="","",'超上級(十一段～)'!B129)</f>
        <v/>
      </c>
      <c r="C574" s="1" t="str">
        <f>IF(J574="","",'超上級(十一段～)'!B129)</f>
        <v/>
      </c>
      <c r="D574" s="1" t="str">
        <f>IF(J574="","",'超上級(十一段～)'!C129)</f>
        <v/>
      </c>
      <c r="E574" s="1" t="str">
        <f>IF(J574="","",'超上級(十一段～)'!D129)</f>
        <v/>
      </c>
      <c r="F574" s="1" t="str">
        <f>IF(J574="","",'超上級(十一段～)'!E129)</f>
        <v/>
      </c>
      <c r="G574" s="1" t="str">
        <f>IF(J574="","",'超上級(十一段～)'!#REF!)</f>
        <v/>
      </c>
      <c r="H574" s="1" t="str">
        <f>IF(I574="不合格","",IF(J574="","",VLOOKUP(I574,計算!$U$3:$V$62,2,FALSE)))</f>
        <v/>
      </c>
      <c r="I574" s="49" t="str">
        <f>IF(J574="","",'超上級(十一段～)'!X129)</f>
        <v/>
      </c>
      <c r="J574" t="str">
        <f>'超上級(十一段～)'!B129&amp;'超上級(十一段～)'!C129</f>
        <v/>
      </c>
      <c r="K574" s="31" t="s">
        <v>38</v>
      </c>
    </row>
    <row r="575" spans="1:11" x14ac:dyDescent="0.2">
      <c r="A575">
        <v>574</v>
      </c>
      <c r="B575" s="1" t="str">
        <f>IF('超上級(十一段～)'!B130="","",'超上級(十一段～)'!B130)</f>
        <v/>
      </c>
      <c r="C575" s="1" t="str">
        <f>IF(J575="","",'超上級(十一段～)'!B130)</f>
        <v/>
      </c>
      <c r="D575" s="1" t="str">
        <f>IF(J575="","",'超上級(十一段～)'!C130)</f>
        <v/>
      </c>
      <c r="E575" s="1" t="str">
        <f>IF(J575="","",'超上級(十一段～)'!D130)</f>
        <v/>
      </c>
      <c r="F575" s="1" t="str">
        <f>IF(J575="","",'超上級(十一段～)'!E130)</f>
        <v/>
      </c>
      <c r="G575" s="1" t="str">
        <f>IF(J575="","",'超上級(十一段～)'!#REF!)</f>
        <v/>
      </c>
      <c r="H575" s="1" t="str">
        <f>IF(I575="不合格","",IF(J575="","",VLOOKUP(I575,計算!$U$3:$V$62,2,FALSE)))</f>
        <v/>
      </c>
      <c r="I575" s="49" t="str">
        <f>IF(J575="","",'超上級(十一段～)'!X130)</f>
        <v/>
      </c>
      <c r="J575" t="str">
        <f>'超上級(十一段～)'!B130&amp;'超上級(十一段～)'!C130</f>
        <v/>
      </c>
      <c r="K575" s="31" t="s">
        <v>38</v>
      </c>
    </row>
    <row r="576" spans="1:11" x14ac:dyDescent="0.2">
      <c r="A576">
        <v>575</v>
      </c>
      <c r="B576" s="1" t="str">
        <f>IF('超上級(十一段～)'!B131="","",'超上級(十一段～)'!B131)</f>
        <v/>
      </c>
      <c r="C576" s="1" t="str">
        <f>IF(J576="","",'超上級(十一段～)'!B131)</f>
        <v/>
      </c>
      <c r="D576" s="1" t="str">
        <f>IF(J576="","",'超上級(十一段～)'!C131)</f>
        <v/>
      </c>
      <c r="E576" s="1" t="str">
        <f>IF(J576="","",'超上級(十一段～)'!D131)</f>
        <v/>
      </c>
      <c r="F576" s="1" t="str">
        <f>IF(J576="","",'超上級(十一段～)'!E131)</f>
        <v/>
      </c>
      <c r="G576" s="1" t="str">
        <f>IF(J576="","",'超上級(十一段～)'!#REF!)</f>
        <v/>
      </c>
      <c r="H576" s="1" t="str">
        <f>IF(I576="不合格","",IF(J576="","",VLOOKUP(I576,計算!$U$3:$V$62,2,FALSE)))</f>
        <v/>
      </c>
      <c r="I576" s="49" t="str">
        <f>IF(J576="","",'超上級(十一段～)'!X131)</f>
        <v/>
      </c>
      <c r="J576" t="str">
        <f>'超上級(十一段～)'!B131&amp;'超上級(十一段～)'!C131</f>
        <v/>
      </c>
      <c r="K576" s="31" t="s">
        <v>38</v>
      </c>
    </row>
    <row r="577" spans="1:11" x14ac:dyDescent="0.2">
      <c r="A577">
        <v>576</v>
      </c>
      <c r="B577" s="1" t="str">
        <f>IF('超上級(十一段～)'!B132="","",'超上級(十一段～)'!B132)</f>
        <v/>
      </c>
      <c r="C577" s="1" t="str">
        <f>IF(J577="","",'超上級(十一段～)'!B132)</f>
        <v/>
      </c>
      <c r="D577" s="1" t="str">
        <f>IF(J577="","",'超上級(十一段～)'!C132)</f>
        <v/>
      </c>
      <c r="E577" s="1" t="str">
        <f>IF(J577="","",'超上級(十一段～)'!D132)</f>
        <v/>
      </c>
      <c r="F577" s="1" t="str">
        <f>IF(J577="","",'超上級(十一段～)'!E132)</f>
        <v/>
      </c>
      <c r="G577" s="1" t="str">
        <f>IF(J577="","",'超上級(十一段～)'!#REF!)</f>
        <v/>
      </c>
      <c r="H577" s="1" t="str">
        <f>IF(I577="不合格","",IF(J577="","",VLOOKUP(I577,計算!$U$3:$V$62,2,FALSE)))</f>
        <v/>
      </c>
      <c r="I577" s="49" t="str">
        <f>IF(J577="","",'超上級(十一段～)'!X132)</f>
        <v/>
      </c>
      <c r="J577" t="str">
        <f>'超上級(十一段～)'!B132&amp;'超上級(十一段～)'!C132</f>
        <v/>
      </c>
      <c r="K577" s="31" t="s">
        <v>38</v>
      </c>
    </row>
    <row r="578" spans="1:11" x14ac:dyDescent="0.2">
      <c r="A578">
        <v>577</v>
      </c>
      <c r="B578" s="1" t="str">
        <f>IF('超上級(十一段～)'!B133="","",'超上級(十一段～)'!B133)</f>
        <v/>
      </c>
      <c r="C578" s="1" t="str">
        <f>IF(J578="","",'超上級(十一段～)'!B133)</f>
        <v/>
      </c>
      <c r="D578" s="1" t="str">
        <f>IF(J578="","",'超上級(十一段～)'!C133)</f>
        <v/>
      </c>
      <c r="E578" s="1" t="str">
        <f>IF(J578="","",'超上級(十一段～)'!D133)</f>
        <v/>
      </c>
      <c r="F578" s="1" t="str">
        <f>IF(J578="","",'超上級(十一段～)'!E133)</f>
        <v/>
      </c>
      <c r="G578" s="1" t="str">
        <f>IF(J578="","",'超上級(十一段～)'!#REF!)</f>
        <v/>
      </c>
      <c r="H578" s="1" t="str">
        <f>IF(I578="不合格","",IF(J578="","",VLOOKUP(I578,計算!$U$3:$V$62,2,FALSE)))</f>
        <v/>
      </c>
      <c r="I578" s="49" t="str">
        <f>IF(J578="","",'超上級(十一段～)'!X133)</f>
        <v/>
      </c>
      <c r="J578" t="str">
        <f>'超上級(十一段～)'!B133&amp;'超上級(十一段～)'!C133</f>
        <v/>
      </c>
      <c r="K578" s="31" t="s">
        <v>38</v>
      </c>
    </row>
    <row r="579" spans="1:11" x14ac:dyDescent="0.2">
      <c r="A579">
        <v>578</v>
      </c>
      <c r="B579" s="1" t="str">
        <f>IF('超上級(十一段～)'!B134="","",'超上級(十一段～)'!B134)</f>
        <v/>
      </c>
      <c r="C579" s="1" t="str">
        <f>IF(J579="","",'超上級(十一段～)'!B134)</f>
        <v/>
      </c>
      <c r="D579" s="1" t="str">
        <f>IF(J579="","",'超上級(十一段～)'!C134)</f>
        <v/>
      </c>
      <c r="E579" s="1" t="str">
        <f>IF(J579="","",'超上級(十一段～)'!D134)</f>
        <v/>
      </c>
      <c r="F579" s="1" t="str">
        <f>IF(J579="","",'超上級(十一段～)'!E134)</f>
        <v/>
      </c>
      <c r="G579" s="1" t="str">
        <f>IF(J579="","",'超上級(十一段～)'!#REF!)</f>
        <v/>
      </c>
      <c r="H579" s="1" t="str">
        <f>IF(I579="不合格","",IF(J579="","",VLOOKUP(I579,計算!$U$3:$V$62,2,FALSE)))</f>
        <v/>
      </c>
      <c r="I579" s="49" t="str">
        <f>IF(J579="","",'超上級(十一段～)'!X134)</f>
        <v/>
      </c>
      <c r="J579" t="str">
        <f>'超上級(十一段～)'!B134&amp;'超上級(十一段～)'!C134</f>
        <v/>
      </c>
      <c r="K579" s="31" t="s">
        <v>38</v>
      </c>
    </row>
    <row r="580" spans="1:11" x14ac:dyDescent="0.2">
      <c r="A580">
        <v>579</v>
      </c>
      <c r="B580" s="1" t="str">
        <f>IF('超上級(十一段～)'!B135="","",'超上級(十一段～)'!B135)</f>
        <v/>
      </c>
      <c r="C580" s="1" t="str">
        <f>IF(J580="","",'超上級(十一段～)'!B135)</f>
        <v/>
      </c>
      <c r="D580" s="1" t="str">
        <f>IF(J580="","",'超上級(十一段～)'!C135)</f>
        <v/>
      </c>
      <c r="E580" s="1" t="str">
        <f>IF(J580="","",'超上級(十一段～)'!D135)</f>
        <v/>
      </c>
      <c r="F580" s="1" t="str">
        <f>IF(J580="","",'超上級(十一段～)'!E135)</f>
        <v/>
      </c>
      <c r="G580" s="1" t="str">
        <f>IF(J580="","",'超上級(十一段～)'!#REF!)</f>
        <v/>
      </c>
      <c r="H580" s="1" t="str">
        <f>IF(I580="不合格","",IF(J580="","",VLOOKUP(I580,計算!$U$3:$V$62,2,FALSE)))</f>
        <v/>
      </c>
      <c r="I580" s="49" t="str">
        <f>IF(J580="","",'超上級(十一段～)'!X135)</f>
        <v/>
      </c>
      <c r="J580" t="str">
        <f>'超上級(十一段～)'!B135&amp;'超上級(十一段～)'!C135</f>
        <v/>
      </c>
      <c r="K580" s="31" t="s">
        <v>38</v>
      </c>
    </row>
    <row r="581" spans="1:11" x14ac:dyDescent="0.2">
      <c r="A581">
        <v>580</v>
      </c>
      <c r="B581" s="1" t="str">
        <f>IF('超上級(十一段～)'!B136="","",'超上級(十一段～)'!B136)</f>
        <v/>
      </c>
      <c r="C581" s="1" t="str">
        <f>IF(J581="","",'超上級(十一段～)'!B136)</f>
        <v/>
      </c>
      <c r="D581" s="1" t="str">
        <f>IF(J581="","",'超上級(十一段～)'!C136)</f>
        <v/>
      </c>
      <c r="E581" s="1" t="str">
        <f>IF(J581="","",'超上級(十一段～)'!D136)</f>
        <v/>
      </c>
      <c r="F581" s="1" t="str">
        <f>IF(J581="","",'超上級(十一段～)'!E136)</f>
        <v/>
      </c>
      <c r="G581" s="1" t="str">
        <f>IF(J581="","",'超上級(十一段～)'!#REF!)</f>
        <v/>
      </c>
      <c r="H581" s="1" t="str">
        <f>IF(I581="不合格","",IF(J581="","",VLOOKUP(I581,計算!$U$3:$V$62,2,FALSE)))</f>
        <v/>
      </c>
      <c r="I581" s="49" t="str">
        <f>IF(J581="","",'超上級(十一段～)'!X136)</f>
        <v/>
      </c>
      <c r="J581" t="str">
        <f>'超上級(十一段～)'!B136&amp;'超上級(十一段～)'!C136</f>
        <v/>
      </c>
      <c r="K581" s="31" t="s">
        <v>38</v>
      </c>
    </row>
    <row r="582" spans="1:11" x14ac:dyDescent="0.2">
      <c r="A582">
        <v>581</v>
      </c>
      <c r="B582" s="1" t="str">
        <f>IF('超上級(十一段～)'!B137="","",'超上級(十一段～)'!B137)</f>
        <v/>
      </c>
      <c r="C582" s="1" t="str">
        <f>IF(J582="","",'超上級(十一段～)'!B137)</f>
        <v/>
      </c>
      <c r="D582" s="1" t="str">
        <f>IF(J582="","",'超上級(十一段～)'!C137)</f>
        <v/>
      </c>
      <c r="E582" s="1" t="str">
        <f>IF(J582="","",'超上級(十一段～)'!D137)</f>
        <v/>
      </c>
      <c r="F582" s="1" t="str">
        <f>IF(J582="","",'超上級(十一段～)'!E137)</f>
        <v/>
      </c>
      <c r="G582" s="1" t="str">
        <f>IF(J582="","",'超上級(十一段～)'!#REF!)</f>
        <v/>
      </c>
      <c r="H582" s="1" t="str">
        <f>IF(I582="不合格","",IF(J582="","",VLOOKUP(I582,計算!$U$3:$V$62,2,FALSE)))</f>
        <v/>
      </c>
      <c r="I582" s="49" t="str">
        <f>IF(J582="","",'超上級(十一段～)'!X137)</f>
        <v/>
      </c>
      <c r="J582" t="str">
        <f>'超上級(十一段～)'!B137&amp;'超上級(十一段～)'!C137</f>
        <v/>
      </c>
      <c r="K582" s="31" t="s">
        <v>38</v>
      </c>
    </row>
    <row r="583" spans="1:11" x14ac:dyDescent="0.2">
      <c r="A583">
        <v>582</v>
      </c>
      <c r="B583" s="1" t="str">
        <f>IF('超上級(十一段～)'!B138="","",'超上級(十一段～)'!B138)</f>
        <v/>
      </c>
      <c r="C583" s="1" t="str">
        <f>IF(J583="","",'超上級(十一段～)'!B138)</f>
        <v/>
      </c>
      <c r="D583" s="1" t="str">
        <f>IF(J583="","",'超上級(十一段～)'!C138)</f>
        <v/>
      </c>
      <c r="E583" s="1" t="str">
        <f>IF(J583="","",'超上級(十一段～)'!D138)</f>
        <v/>
      </c>
      <c r="F583" s="1" t="str">
        <f>IF(J583="","",'超上級(十一段～)'!E138)</f>
        <v/>
      </c>
      <c r="G583" s="1" t="str">
        <f>IF(J583="","",'超上級(十一段～)'!#REF!)</f>
        <v/>
      </c>
      <c r="H583" s="1" t="str">
        <f>IF(I583="不合格","",IF(J583="","",VLOOKUP(I583,計算!$U$3:$V$62,2,FALSE)))</f>
        <v/>
      </c>
      <c r="I583" s="49" t="str">
        <f>IF(J583="","",'超上級(十一段～)'!X138)</f>
        <v/>
      </c>
      <c r="J583" t="str">
        <f>'超上級(十一段～)'!B138&amp;'超上級(十一段～)'!C138</f>
        <v/>
      </c>
      <c r="K583" s="31" t="s">
        <v>38</v>
      </c>
    </row>
    <row r="584" spans="1:11" x14ac:dyDescent="0.2">
      <c r="A584">
        <v>583</v>
      </c>
      <c r="B584" s="1" t="str">
        <f>IF('超上級(十一段～)'!B139="","",'超上級(十一段～)'!B139)</f>
        <v/>
      </c>
      <c r="C584" s="1" t="str">
        <f>IF(J584="","",'超上級(十一段～)'!B139)</f>
        <v/>
      </c>
      <c r="D584" s="1" t="str">
        <f>IF(J584="","",'超上級(十一段～)'!C139)</f>
        <v/>
      </c>
      <c r="E584" s="1" t="str">
        <f>IF(J584="","",'超上級(十一段～)'!D139)</f>
        <v/>
      </c>
      <c r="F584" s="1" t="str">
        <f>IF(J584="","",'超上級(十一段～)'!E139)</f>
        <v/>
      </c>
      <c r="G584" s="1" t="str">
        <f>IF(J584="","",'超上級(十一段～)'!#REF!)</f>
        <v/>
      </c>
      <c r="H584" s="1" t="str">
        <f>IF(I584="不合格","",IF(J584="","",VLOOKUP(I584,計算!$U$3:$V$62,2,FALSE)))</f>
        <v/>
      </c>
      <c r="I584" s="49" t="str">
        <f>IF(J584="","",'超上級(十一段～)'!X139)</f>
        <v/>
      </c>
      <c r="J584" t="str">
        <f>'超上級(十一段～)'!B139&amp;'超上級(十一段～)'!C139</f>
        <v/>
      </c>
      <c r="K584" s="31" t="s">
        <v>38</v>
      </c>
    </row>
    <row r="585" spans="1:11" x14ac:dyDescent="0.2">
      <c r="A585">
        <v>584</v>
      </c>
      <c r="B585" s="1" t="str">
        <f>IF('超上級(十一段～)'!B140="","",'超上級(十一段～)'!B140)</f>
        <v/>
      </c>
      <c r="C585" s="1" t="str">
        <f>IF(J585="","",'超上級(十一段～)'!B140)</f>
        <v/>
      </c>
      <c r="D585" s="1" t="str">
        <f>IF(J585="","",'超上級(十一段～)'!C140)</f>
        <v/>
      </c>
      <c r="E585" s="1" t="str">
        <f>IF(J585="","",'超上級(十一段～)'!D140)</f>
        <v/>
      </c>
      <c r="F585" s="1" t="str">
        <f>IF(J585="","",'超上級(十一段～)'!E140)</f>
        <v/>
      </c>
      <c r="G585" s="1" t="str">
        <f>IF(J585="","",'超上級(十一段～)'!#REF!)</f>
        <v/>
      </c>
      <c r="H585" s="1" t="str">
        <f>IF(I585="不合格","",IF(J585="","",VLOOKUP(I585,計算!$U$3:$V$62,2,FALSE)))</f>
        <v/>
      </c>
      <c r="I585" s="49" t="str">
        <f>IF(J585="","",'超上級(十一段～)'!X140)</f>
        <v/>
      </c>
      <c r="J585" t="str">
        <f>'超上級(十一段～)'!B140&amp;'超上級(十一段～)'!C140</f>
        <v/>
      </c>
      <c r="K585" s="31" t="s">
        <v>38</v>
      </c>
    </row>
    <row r="586" spans="1:11" x14ac:dyDescent="0.2">
      <c r="A586">
        <v>585</v>
      </c>
      <c r="B586" s="1" t="str">
        <f>IF('超上級(十一段～)'!B141="","",'超上級(十一段～)'!B141)</f>
        <v/>
      </c>
      <c r="C586" s="1" t="str">
        <f>IF(J586="","",'超上級(十一段～)'!B141)</f>
        <v/>
      </c>
      <c r="D586" s="1" t="str">
        <f>IF(J586="","",'超上級(十一段～)'!C141)</f>
        <v/>
      </c>
      <c r="E586" s="1" t="str">
        <f>IF(J586="","",'超上級(十一段～)'!D141)</f>
        <v/>
      </c>
      <c r="F586" s="1" t="str">
        <f>IF(J586="","",'超上級(十一段～)'!E141)</f>
        <v/>
      </c>
      <c r="G586" s="1" t="str">
        <f>IF(J586="","",'超上級(十一段～)'!#REF!)</f>
        <v/>
      </c>
      <c r="H586" s="1" t="str">
        <f>IF(I586="不合格","",IF(J586="","",VLOOKUP(I586,計算!$U$3:$V$62,2,FALSE)))</f>
        <v/>
      </c>
      <c r="I586" s="49" t="str">
        <f>IF(J586="","",'超上級(十一段～)'!X141)</f>
        <v/>
      </c>
      <c r="J586" t="str">
        <f>'超上級(十一段～)'!B141&amp;'超上級(十一段～)'!C141</f>
        <v/>
      </c>
      <c r="K586" s="31" t="s">
        <v>38</v>
      </c>
    </row>
    <row r="587" spans="1:11" x14ac:dyDescent="0.2">
      <c r="A587">
        <v>586</v>
      </c>
      <c r="B587" s="1" t="str">
        <f>IF('超上級(十一段～)'!B142="","",'超上級(十一段～)'!B142)</f>
        <v/>
      </c>
      <c r="C587" s="1" t="str">
        <f>IF(J587="","",'超上級(十一段～)'!B142)</f>
        <v/>
      </c>
      <c r="D587" s="1" t="str">
        <f>IF(J587="","",'超上級(十一段～)'!C142)</f>
        <v/>
      </c>
      <c r="E587" s="1" t="str">
        <f>IF(J587="","",'超上級(十一段～)'!D142)</f>
        <v/>
      </c>
      <c r="F587" s="1" t="str">
        <f>IF(J587="","",'超上級(十一段～)'!E142)</f>
        <v/>
      </c>
      <c r="G587" s="1" t="str">
        <f>IF(J587="","",'超上級(十一段～)'!#REF!)</f>
        <v/>
      </c>
      <c r="H587" s="1" t="str">
        <f>IF(I587="不合格","",IF(J587="","",VLOOKUP(I587,計算!$U$3:$V$62,2,FALSE)))</f>
        <v/>
      </c>
      <c r="I587" s="49" t="str">
        <f>IF(J587="","",'超上級(十一段～)'!X142)</f>
        <v/>
      </c>
      <c r="J587" t="str">
        <f>'超上級(十一段～)'!B142&amp;'超上級(十一段～)'!C142</f>
        <v/>
      </c>
      <c r="K587" s="31" t="s">
        <v>38</v>
      </c>
    </row>
    <row r="588" spans="1:11" x14ac:dyDescent="0.2">
      <c r="A588">
        <v>587</v>
      </c>
      <c r="B588" s="1" t="str">
        <f>IF('超上級(十一段～)'!B143="","",'超上級(十一段～)'!B143)</f>
        <v/>
      </c>
      <c r="C588" s="1" t="str">
        <f>IF(J588="","",'超上級(十一段～)'!B143)</f>
        <v/>
      </c>
      <c r="D588" s="1" t="str">
        <f>IF(J588="","",'超上級(十一段～)'!C143)</f>
        <v/>
      </c>
      <c r="E588" s="1" t="str">
        <f>IF(J588="","",'超上級(十一段～)'!D143)</f>
        <v/>
      </c>
      <c r="F588" s="1" t="str">
        <f>IF(J588="","",'超上級(十一段～)'!E143)</f>
        <v/>
      </c>
      <c r="G588" s="1" t="str">
        <f>IF(J588="","",'超上級(十一段～)'!#REF!)</f>
        <v/>
      </c>
      <c r="H588" s="1" t="str">
        <f>IF(I588="不合格","",IF(J588="","",VLOOKUP(I588,計算!$U$3:$V$62,2,FALSE)))</f>
        <v/>
      </c>
      <c r="I588" s="49" t="str">
        <f>IF(J588="","",'超上級(十一段～)'!X143)</f>
        <v/>
      </c>
      <c r="J588" t="str">
        <f>'超上級(十一段～)'!B143&amp;'超上級(十一段～)'!C143</f>
        <v/>
      </c>
      <c r="K588" s="31" t="s">
        <v>38</v>
      </c>
    </row>
    <row r="589" spans="1:11" x14ac:dyDescent="0.2">
      <c r="A589">
        <v>588</v>
      </c>
      <c r="B589" s="1" t="str">
        <f>IF('超上級(十一段～)'!B144="","",'超上級(十一段～)'!B144)</f>
        <v/>
      </c>
      <c r="C589" s="1" t="str">
        <f>IF(J589="","",'超上級(十一段～)'!B144)</f>
        <v/>
      </c>
      <c r="D589" s="1" t="str">
        <f>IF(J589="","",'超上級(十一段～)'!C144)</f>
        <v/>
      </c>
      <c r="E589" s="1" t="str">
        <f>IF(J589="","",'超上級(十一段～)'!D144)</f>
        <v/>
      </c>
      <c r="F589" s="1" t="str">
        <f>IF(J589="","",'超上級(十一段～)'!E144)</f>
        <v/>
      </c>
      <c r="G589" s="1" t="str">
        <f>IF(J589="","",'超上級(十一段～)'!#REF!)</f>
        <v/>
      </c>
      <c r="H589" s="1" t="str">
        <f>IF(I589="不合格","",IF(J589="","",VLOOKUP(I589,計算!$U$3:$V$62,2,FALSE)))</f>
        <v/>
      </c>
      <c r="I589" s="49" t="str">
        <f>IF(J589="","",'超上級(十一段～)'!X144)</f>
        <v/>
      </c>
      <c r="J589" t="str">
        <f>'超上級(十一段～)'!B144&amp;'超上級(十一段～)'!C144</f>
        <v/>
      </c>
      <c r="K589" s="31" t="s">
        <v>38</v>
      </c>
    </row>
    <row r="590" spans="1:11" x14ac:dyDescent="0.2">
      <c r="A590">
        <v>589</v>
      </c>
      <c r="B590" s="1" t="str">
        <f>IF('超上級(十一段～)'!B145="","",'超上級(十一段～)'!B145)</f>
        <v/>
      </c>
      <c r="C590" s="1" t="str">
        <f>IF(J590="","",'超上級(十一段～)'!B145)</f>
        <v/>
      </c>
      <c r="D590" s="1" t="str">
        <f>IF(J590="","",'超上級(十一段～)'!C145)</f>
        <v/>
      </c>
      <c r="E590" s="1" t="str">
        <f>IF(J590="","",'超上級(十一段～)'!D145)</f>
        <v/>
      </c>
      <c r="F590" s="1" t="str">
        <f>IF(J590="","",'超上級(十一段～)'!E145)</f>
        <v/>
      </c>
      <c r="G590" s="1" t="str">
        <f>IF(J590="","",'超上級(十一段～)'!#REF!)</f>
        <v/>
      </c>
      <c r="H590" s="1" t="str">
        <f>IF(I590="不合格","",IF(J590="","",VLOOKUP(I590,計算!$U$3:$V$62,2,FALSE)))</f>
        <v/>
      </c>
      <c r="I590" s="49" t="str">
        <f>IF(J590="","",'超上級(十一段～)'!X145)</f>
        <v/>
      </c>
      <c r="J590" t="str">
        <f>'超上級(十一段～)'!B145&amp;'超上級(十一段～)'!C145</f>
        <v/>
      </c>
      <c r="K590" s="31" t="s">
        <v>38</v>
      </c>
    </row>
    <row r="591" spans="1:11" x14ac:dyDescent="0.2">
      <c r="A591">
        <v>590</v>
      </c>
      <c r="B591" s="1" t="str">
        <f>IF('超上級(十一段～)'!B146="","",'超上級(十一段～)'!B146)</f>
        <v/>
      </c>
      <c r="C591" s="1" t="str">
        <f>IF(J591="","",'超上級(十一段～)'!B146)</f>
        <v/>
      </c>
      <c r="D591" s="1" t="str">
        <f>IF(J591="","",'超上級(十一段～)'!C146)</f>
        <v/>
      </c>
      <c r="E591" s="1" t="str">
        <f>IF(J591="","",'超上級(十一段～)'!D146)</f>
        <v/>
      </c>
      <c r="F591" s="1" t="str">
        <f>IF(J591="","",'超上級(十一段～)'!E146)</f>
        <v/>
      </c>
      <c r="G591" s="1" t="str">
        <f>IF(J591="","",'超上級(十一段～)'!#REF!)</f>
        <v/>
      </c>
      <c r="H591" s="1" t="str">
        <f>IF(I591="不合格","",IF(J591="","",VLOOKUP(I591,計算!$U$3:$V$62,2,FALSE)))</f>
        <v/>
      </c>
      <c r="I591" s="49" t="str">
        <f>IF(J591="","",'超上級(十一段～)'!X146)</f>
        <v/>
      </c>
      <c r="J591" t="str">
        <f>'超上級(十一段～)'!B146&amp;'超上級(十一段～)'!C146</f>
        <v/>
      </c>
      <c r="K591" s="31" t="s">
        <v>38</v>
      </c>
    </row>
    <row r="592" spans="1:11" x14ac:dyDescent="0.2">
      <c r="A592">
        <v>591</v>
      </c>
      <c r="B592" s="1" t="str">
        <f>IF('超上級(十一段～)'!B147="","",'超上級(十一段～)'!B147)</f>
        <v/>
      </c>
      <c r="C592" s="1" t="str">
        <f>IF(J592="","",'超上級(十一段～)'!B147)</f>
        <v/>
      </c>
      <c r="D592" s="1" t="str">
        <f>IF(J592="","",'超上級(十一段～)'!C147)</f>
        <v/>
      </c>
      <c r="E592" s="1" t="str">
        <f>IF(J592="","",'超上級(十一段～)'!D147)</f>
        <v/>
      </c>
      <c r="F592" s="1" t="str">
        <f>IF(J592="","",'超上級(十一段～)'!E147)</f>
        <v/>
      </c>
      <c r="G592" s="1" t="str">
        <f>IF(J592="","",'超上級(十一段～)'!#REF!)</f>
        <v/>
      </c>
      <c r="H592" s="1" t="str">
        <f>IF(I592="不合格","",IF(J592="","",VLOOKUP(I592,計算!$U$3:$V$62,2,FALSE)))</f>
        <v/>
      </c>
      <c r="I592" s="49" t="str">
        <f>IF(J592="","",'超上級(十一段～)'!X147)</f>
        <v/>
      </c>
      <c r="J592" t="str">
        <f>'超上級(十一段～)'!B147&amp;'超上級(十一段～)'!C147</f>
        <v/>
      </c>
      <c r="K592" s="31" t="s">
        <v>38</v>
      </c>
    </row>
    <row r="593" spans="1:11" x14ac:dyDescent="0.2">
      <c r="A593">
        <v>592</v>
      </c>
      <c r="B593" s="1" t="str">
        <f>IF('超上級(十一段～)'!B148="","",'超上級(十一段～)'!B148)</f>
        <v/>
      </c>
      <c r="C593" s="1" t="str">
        <f>IF(J593="","",'超上級(十一段～)'!B148)</f>
        <v/>
      </c>
      <c r="D593" s="1" t="str">
        <f>IF(J593="","",'超上級(十一段～)'!C148)</f>
        <v/>
      </c>
      <c r="E593" s="1" t="str">
        <f>IF(J593="","",'超上級(十一段～)'!D148)</f>
        <v/>
      </c>
      <c r="F593" s="1" t="str">
        <f>IF(J593="","",'超上級(十一段～)'!E148)</f>
        <v/>
      </c>
      <c r="G593" s="1" t="str">
        <f>IF(J593="","",'超上級(十一段～)'!#REF!)</f>
        <v/>
      </c>
      <c r="H593" s="1" t="str">
        <f>IF(I593="不合格","",IF(J593="","",VLOOKUP(I593,計算!$U$3:$V$62,2,FALSE)))</f>
        <v/>
      </c>
      <c r="I593" s="49" t="str">
        <f>IF(J593="","",'超上級(十一段～)'!X148)</f>
        <v/>
      </c>
      <c r="J593" t="str">
        <f>'超上級(十一段～)'!B148&amp;'超上級(十一段～)'!C148</f>
        <v/>
      </c>
      <c r="K593" s="31" t="s">
        <v>38</v>
      </c>
    </row>
    <row r="594" spans="1:11" x14ac:dyDescent="0.2">
      <c r="A594">
        <v>593</v>
      </c>
      <c r="B594" s="1" t="str">
        <f>IF('超上級(十一段～)'!B149="","",'超上級(十一段～)'!B149)</f>
        <v/>
      </c>
      <c r="C594" s="1" t="str">
        <f>IF(J594="","",'超上級(十一段～)'!B149)</f>
        <v/>
      </c>
      <c r="D594" s="1" t="str">
        <f>IF(J594="","",'超上級(十一段～)'!C149)</f>
        <v/>
      </c>
      <c r="E594" s="1" t="str">
        <f>IF(J594="","",'超上級(十一段～)'!D149)</f>
        <v/>
      </c>
      <c r="F594" s="1" t="str">
        <f>IF(J594="","",'超上級(十一段～)'!E149)</f>
        <v/>
      </c>
      <c r="G594" s="1" t="str">
        <f>IF(J594="","",'超上級(十一段～)'!#REF!)</f>
        <v/>
      </c>
      <c r="H594" s="1" t="str">
        <f>IF(I594="不合格","",IF(J594="","",VLOOKUP(I594,計算!$U$3:$V$62,2,FALSE)))</f>
        <v/>
      </c>
      <c r="I594" s="49" t="str">
        <f>IF(J594="","",'超上級(十一段～)'!X149)</f>
        <v/>
      </c>
      <c r="J594" t="str">
        <f>'超上級(十一段～)'!B149&amp;'超上級(十一段～)'!C149</f>
        <v/>
      </c>
      <c r="K594" s="31" t="s">
        <v>38</v>
      </c>
    </row>
    <row r="595" spans="1:11" x14ac:dyDescent="0.2">
      <c r="A595">
        <v>594</v>
      </c>
      <c r="B595" s="1" t="str">
        <f>IF('超上級(十一段～)'!B150="","",'超上級(十一段～)'!B150)</f>
        <v/>
      </c>
      <c r="C595" s="1" t="str">
        <f>IF(J595="","",'超上級(十一段～)'!B150)</f>
        <v/>
      </c>
      <c r="D595" s="1" t="str">
        <f>IF(J595="","",'超上級(十一段～)'!C150)</f>
        <v/>
      </c>
      <c r="E595" s="1" t="str">
        <f>IF(J595="","",'超上級(十一段～)'!D150)</f>
        <v/>
      </c>
      <c r="F595" s="1" t="str">
        <f>IF(J595="","",'超上級(十一段～)'!E150)</f>
        <v/>
      </c>
      <c r="G595" s="1" t="str">
        <f>IF(J595="","",'超上級(十一段～)'!#REF!)</f>
        <v/>
      </c>
      <c r="H595" s="1" t="str">
        <f>IF(I595="不合格","",IF(J595="","",VLOOKUP(I595,計算!$U$3:$V$62,2,FALSE)))</f>
        <v/>
      </c>
      <c r="I595" s="49" t="str">
        <f>IF(J595="","",'超上級(十一段～)'!X150)</f>
        <v/>
      </c>
      <c r="J595" t="str">
        <f>'超上級(十一段～)'!B150&amp;'超上級(十一段～)'!C150</f>
        <v/>
      </c>
      <c r="K595" s="31" t="s">
        <v>38</v>
      </c>
    </row>
    <row r="596" spans="1:11" x14ac:dyDescent="0.2">
      <c r="A596">
        <v>595</v>
      </c>
      <c r="B596" s="1" t="str">
        <f>IF('超上級(十一段～)'!B151="","",'超上級(十一段～)'!B151)</f>
        <v/>
      </c>
      <c r="C596" s="1" t="str">
        <f>IF(J596="","",'超上級(十一段～)'!B151)</f>
        <v/>
      </c>
      <c r="D596" s="1" t="str">
        <f>IF(J596="","",'超上級(十一段～)'!C151)</f>
        <v/>
      </c>
      <c r="E596" s="1" t="str">
        <f>IF(J596="","",'超上級(十一段～)'!D151)</f>
        <v/>
      </c>
      <c r="F596" s="1" t="str">
        <f>IF(J596="","",'超上級(十一段～)'!E151)</f>
        <v/>
      </c>
      <c r="G596" s="1" t="str">
        <f>IF(J596="","",'超上級(十一段～)'!#REF!)</f>
        <v/>
      </c>
      <c r="H596" s="1" t="str">
        <f>IF(I596="不合格","",IF(J596="","",VLOOKUP(I596,計算!$U$3:$V$62,2,FALSE)))</f>
        <v/>
      </c>
      <c r="I596" s="49" t="str">
        <f>IF(J596="","",'超上級(十一段～)'!X151)</f>
        <v/>
      </c>
      <c r="J596" t="str">
        <f>'超上級(十一段～)'!B151&amp;'超上級(十一段～)'!C151</f>
        <v/>
      </c>
      <c r="K596" s="31" t="s">
        <v>38</v>
      </c>
    </row>
    <row r="597" spans="1:11" x14ac:dyDescent="0.2">
      <c r="A597">
        <v>596</v>
      </c>
      <c r="B597" s="1" t="str">
        <f>IF('超上級(十一段～)'!B152="","",'超上級(十一段～)'!B152)</f>
        <v/>
      </c>
      <c r="C597" s="1" t="str">
        <f>IF(J597="","",'超上級(十一段～)'!B152)</f>
        <v/>
      </c>
      <c r="D597" s="1" t="str">
        <f>IF(J597="","",'超上級(十一段～)'!C152)</f>
        <v/>
      </c>
      <c r="E597" s="1" t="str">
        <f>IF(J597="","",'超上級(十一段～)'!D152)</f>
        <v/>
      </c>
      <c r="F597" s="1" t="str">
        <f>IF(J597="","",'超上級(十一段～)'!E152)</f>
        <v/>
      </c>
      <c r="G597" s="1" t="str">
        <f>IF(J597="","",'超上級(十一段～)'!#REF!)</f>
        <v/>
      </c>
      <c r="H597" s="1" t="str">
        <f>IF(I597="不合格","",IF(J597="","",VLOOKUP(I597,計算!$U$3:$V$62,2,FALSE)))</f>
        <v/>
      </c>
      <c r="I597" s="49" t="str">
        <f>IF(J597="","",'超上級(十一段～)'!X152)</f>
        <v/>
      </c>
      <c r="J597" t="str">
        <f>'超上級(十一段～)'!B152&amp;'超上級(十一段～)'!C152</f>
        <v/>
      </c>
      <c r="K597" s="31" t="s">
        <v>38</v>
      </c>
    </row>
    <row r="598" spans="1:11" x14ac:dyDescent="0.2">
      <c r="A598">
        <v>597</v>
      </c>
      <c r="B598" s="1" t="str">
        <f>IF('超上級(十一段～)'!B153="","",'超上級(十一段～)'!B153)</f>
        <v/>
      </c>
      <c r="C598" s="1" t="str">
        <f>IF(J598="","",'超上級(十一段～)'!B153)</f>
        <v/>
      </c>
      <c r="D598" s="1" t="str">
        <f>IF(J598="","",'超上級(十一段～)'!C153)</f>
        <v/>
      </c>
      <c r="E598" s="1" t="str">
        <f>IF(J598="","",'超上級(十一段～)'!D153)</f>
        <v/>
      </c>
      <c r="F598" s="1" t="str">
        <f>IF(J598="","",'超上級(十一段～)'!E153)</f>
        <v/>
      </c>
      <c r="G598" s="1" t="str">
        <f>IF(J598="","",'超上級(十一段～)'!#REF!)</f>
        <v/>
      </c>
      <c r="H598" s="1" t="str">
        <f>IF(I598="不合格","",IF(J598="","",VLOOKUP(I598,計算!$U$3:$V$62,2,FALSE)))</f>
        <v/>
      </c>
      <c r="I598" s="49" t="str">
        <f>IF(J598="","",'超上級(十一段～)'!X153)</f>
        <v/>
      </c>
      <c r="J598" t="str">
        <f>'超上級(十一段～)'!B153&amp;'超上級(十一段～)'!C153</f>
        <v/>
      </c>
      <c r="K598" s="31" t="s">
        <v>38</v>
      </c>
    </row>
    <row r="599" spans="1:11" x14ac:dyDescent="0.2">
      <c r="A599">
        <v>598</v>
      </c>
      <c r="B599" s="1" t="str">
        <f>IF('超上級(十一段～)'!B154="","",'超上級(十一段～)'!B154)</f>
        <v/>
      </c>
      <c r="C599" s="1" t="str">
        <f>IF(J599="","",'超上級(十一段～)'!B154)</f>
        <v/>
      </c>
      <c r="D599" s="1" t="str">
        <f>IF(J599="","",'超上級(十一段～)'!C154)</f>
        <v/>
      </c>
      <c r="E599" s="1" t="str">
        <f>IF(J599="","",'超上級(十一段～)'!D154)</f>
        <v/>
      </c>
      <c r="F599" s="1" t="str">
        <f>IF(J599="","",'超上級(十一段～)'!E154)</f>
        <v/>
      </c>
      <c r="G599" s="1" t="str">
        <f>IF(J599="","",'超上級(十一段～)'!#REF!)</f>
        <v/>
      </c>
      <c r="H599" s="1" t="str">
        <f>IF(I599="不合格","",IF(J599="","",VLOOKUP(I599,計算!$U$3:$V$62,2,FALSE)))</f>
        <v/>
      </c>
      <c r="I599" s="49" t="str">
        <f>IF(J599="","",'超上級(十一段～)'!X154)</f>
        <v/>
      </c>
      <c r="J599" t="str">
        <f>'超上級(十一段～)'!B154&amp;'超上級(十一段～)'!C154</f>
        <v/>
      </c>
      <c r="K599" s="31" t="s">
        <v>38</v>
      </c>
    </row>
    <row r="600" spans="1:11" x14ac:dyDescent="0.2">
      <c r="A600">
        <v>599</v>
      </c>
      <c r="B600" s="1" t="str">
        <f>IF('超上級(十一段～)'!B155="","",'超上級(十一段～)'!B155)</f>
        <v/>
      </c>
      <c r="C600" s="1" t="str">
        <f>IF(J600="","",'超上級(十一段～)'!B155)</f>
        <v/>
      </c>
      <c r="D600" s="1" t="str">
        <f>IF(J600="","",'超上級(十一段～)'!C155)</f>
        <v/>
      </c>
      <c r="E600" s="1" t="str">
        <f>IF(J600="","",'超上級(十一段～)'!D155)</f>
        <v/>
      </c>
      <c r="F600" s="1" t="str">
        <f>IF(J600="","",'超上級(十一段～)'!E155)</f>
        <v/>
      </c>
      <c r="G600" s="1" t="str">
        <f>IF(J600="","",'超上級(十一段～)'!#REF!)</f>
        <v/>
      </c>
      <c r="H600" s="1" t="str">
        <f>IF(I600="不合格","",IF(J600="","",VLOOKUP(I600,計算!$U$3:$V$62,2,FALSE)))</f>
        <v/>
      </c>
      <c r="I600" s="49" t="str">
        <f>IF(J600="","",'超上級(十一段～)'!X155)</f>
        <v/>
      </c>
      <c r="J600" t="str">
        <f>'超上級(十一段～)'!B155&amp;'超上級(十一段～)'!C155</f>
        <v/>
      </c>
      <c r="K600" s="31" t="s">
        <v>38</v>
      </c>
    </row>
    <row r="601" spans="1:11" x14ac:dyDescent="0.2">
      <c r="A601">
        <v>600</v>
      </c>
      <c r="B601" s="1" t="str">
        <f>IF('超上級(十一段～)'!B156="","",'超上級(十一段～)'!B156)</f>
        <v/>
      </c>
      <c r="C601" s="1" t="str">
        <f>IF(J601="","",'超上級(十一段～)'!B156)</f>
        <v/>
      </c>
      <c r="D601" s="1" t="str">
        <f>IF(J601="","",'超上級(十一段～)'!C156)</f>
        <v/>
      </c>
      <c r="E601" s="1" t="str">
        <f>IF(J601="","",'超上級(十一段～)'!D156)</f>
        <v/>
      </c>
      <c r="F601" s="1" t="str">
        <f>IF(J601="","",'超上級(十一段～)'!E156)</f>
        <v/>
      </c>
      <c r="G601" s="1" t="str">
        <f>IF(J601="","",'超上級(十一段～)'!#REF!)</f>
        <v/>
      </c>
      <c r="H601" s="1" t="str">
        <f>IF(I601="不合格","",IF(J601="","",VLOOKUP(I601,計算!$U$3:$V$62,2,FALSE)))</f>
        <v/>
      </c>
      <c r="I601" s="49" t="str">
        <f>IF(J601="","",'超上級(十一段～)'!X156)</f>
        <v/>
      </c>
      <c r="J601" t="str">
        <f>'超上級(十一段～)'!B156&amp;'超上級(十一段～)'!C156</f>
        <v/>
      </c>
      <c r="K601" s="31" t="s">
        <v>38</v>
      </c>
    </row>
  </sheetData>
  <sortState xmlns:xlrd2="http://schemas.microsoft.com/office/spreadsheetml/2017/richdata2" ref="A2:K601">
    <sortCondition ref="A2:A601"/>
  </sortState>
  <phoneticPr fontId="1"/>
  <conditionalFormatting sqref="K2:K601">
    <cfRule type="containsText" dxfId="5" priority="1" operator="containsText" text="初級">
      <formula>NOT(ISERROR(SEARCH("初級",K2)))</formula>
    </cfRule>
    <cfRule type="containsText" dxfId="4" priority="2" operator="containsText" text="挑戦">
      <formula>NOT(ISERROR(SEARCH("挑戦",K2)))</formula>
    </cfRule>
    <cfRule type="containsText" dxfId="3" priority="3" operator="containsText" text="中級">
      <formula>NOT(ISERROR(SEARCH("中級",K2)))</formula>
    </cfRule>
    <cfRule type="containsText" dxfId="2" priority="4" operator="containsText" text="超上級">
      <formula>NOT(ISERROR(SEARCH("超上級",K2)))</formula>
    </cfRule>
    <cfRule type="containsText" dxfId="1" priority="5" operator="containsText" text="上級">
      <formula>NOT(ISERROR(SEARCH("上級",K2)))</formula>
    </cfRule>
    <cfRule type="containsText" dxfId="0" priority="6" operator="containsText" text="超上級">
      <formula>NOT(ISERROR(SEARCH("超上級",K2)))</formula>
    </cfRule>
  </conditionalFormatting>
  <dataValidations count="1">
    <dataValidation imeMode="halfAlpha" allowBlank="1" showInputMessage="1" showErrorMessage="1" sqref="K2:K601" xr:uid="{2BD3BF0E-495A-45EA-8829-B26C3C6795F2}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V938"/>
  <sheetViews>
    <sheetView workbookViewId="0">
      <selection sqref="A1:XFD1048576"/>
    </sheetView>
  </sheetViews>
  <sheetFormatPr defaultColWidth="9" defaultRowHeight="13" x14ac:dyDescent="0.2"/>
  <cols>
    <col min="1" max="16384" width="9" style="54"/>
  </cols>
  <sheetData>
    <row r="1" spans="1:22" x14ac:dyDescent="0.2">
      <c r="I1" s="54" t="s">
        <v>15</v>
      </c>
      <c r="J1" s="54">
        <v>10</v>
      </c>
      <c r="K1" s="54" t="s">
        <v>16</v>
      </c>
      <c r="N1" s="54">
        <v>2022</v>
      </c>
      <c r="O1" s="54">
        <v>11</v>
      </c>
      <c r="P1" s="54" t="str">
        <f>N1&amp;O1</f>
        <v>202211</v>
      </c>
    </row>
    <row r="2" spans="1:22" x14ac:dyDescent="0.2">
      <c r="I2" s="54" t="s">
        <v>15</v>
      </c>
      <c r="J2" s="54">
        <v>15</v>
      </c>
      <c r="K2" s="54" t="s">
        <v>17</v>
      </c>
      <c r="N2" s="54">
        <v>2022</v>
      </c>
      <c r="O2" s="54">
        <v>12</v>
      </c>
      <c r="P2" s="54" t="str">
        <f t="shared" ref="P2:P65" si="0">N2&amp;O2</f>
        <v>202212</v>
      </c>
      <c r="T2" s="54">
        <v>0</v>
      </c>
      <c r="U2" s="54" t="s">
        <v>201</v>
      </c>
    </row>
    <row r="3" spans="1:22" x14ac:dyDescent="0.2">
      <c r="I3" s="54" t="s">
        <v>15</v>
      </c>
      <c r="J3" s="54">
        <v>20</v>
      </c>
      <c r="K3" s="54" t="s">
        <v>18</v>
      </c>
      <c r="N3" s="54">
        <v>2023</v>
      </c>
      <c r="O3" s="54">
        <v>1</v>
      </c>
      <c r="P3" s="54" t="str">
        <f t="shared" si="0"/>
        <v>20231</v>
      </c>
      <c r="T3" s="54">
        <v>1</v>
      </c>
      <c r="U3" s="54" t="str">
        <f>"準"&amp;U4</f>
        <v>準10級</v>
      </c>
      <c r="V3" s="54">
        <v>1</v>
      </c>
    </row>
    <row r="4" spans="1:22" x14ac:dyDescent="0.2">
      <c r="I4" s="54" t="s">
        <v>15</v>
      </c>
      <c r="J4" s="54">
        <v>25</v>
      </c>
      <c r="K4" s="54" t="s">
        <v>19</v>
      </c>
      <c r="N4" s="54">
        <v>2023</v>
      </c>
      <c r="O4" s="54">
        <v>2</v>
      </c>
      <c r="P4" s="54" t="str">
        <f t="shared" si="0"/>
        <v>20232</v>
      </c>
      <c r="T4" s="54">
        <v>2</v>
      </c>
      <c r="U4" s="54" t="s">
        <v>179</v>
      </c>
      <c r="V4" s="54">
        <v>2</v>
      </c>
    </row>
    <row r="5" spans="1:22" x14ac:dyDescent="0.2">
      <c r="I5" s="54" t="s">
        <v>15</v>
      </c>
      <c r="J5" s="54">
        <v>30</v>
      </c>
      <c r="K5" s="54" t="s">
        <v>20</v>
      </c>
      <c r="N5" s="54">
        <v>2023</v>
      </c>
      <c r="O5" s="54">
        <v>3</v>
      </c>
      <c r="P5" s="54" t="str">
        <f t="shared" si="0"/>
        <v>20233</v>
      </c>
      <c r="T5" s="54">
        <v>3</v>
      </c>
      <c r="U5" s="54" t="str">
        <f>"準"&amp;U6</f>
        <v>準9級</v>
      </c>
      <c r="V5" s="54">
        <v>3</v>
      </c>
    </row>
    <row r="6" spans="1:22" x14ac:dyDescent="0.2">
      <c r="I6" s="54" t="s">
        <v>15</v>
      </c>
      <c r="J6" s="54">
        <v>35</v>
      </c>
      <c r="K6" s="54" t="s">
        <v>21</v>
      </c>
      <c r="N6" s="54">
        <v>2023</v>
      </c>
      <c r="O6" s="54">
        <v>4</v>
      </c>
      <c r="P6" s="54" t="str">
        <f t="shared" si="0"/>
        <v>20234</v>
      </c>
      <c r="T6" s="54">
        <v>4</v>
      </c>
      <c r="U6" s="54" t="s">
        <v>180</v>
      </c>
      <c r="V6" s="54">
        <v>4</v>
      </c>
    </row>
    <row r="7" spans="1:22" x14ac:dyDescent="0.2">
      <c r="I7" s="54" t="s">
        <v>15</v>
      </c>
      <c r="J7" s="54">
        <v>40</v>
      </c>
      <c r="K7" s="54" t="s">
        <v>22</v>
      </c>
      <c r="N7" s="54">
        <v>2023</v>
      </c>
      <c r="O7" s="54">
        <v>5</v>
      </c>
      <c r="P7" s="54" t="str">
        <f t="shared" si="0"/>
        <v>20235</v>
      </c>
      <c r="T7" s="54">
        <v>5</v>
      </c>
      <c r="U7" s="54" t="str">
        <f>"準"&amp;U8</f>
        <v>準8級</v>
      </c>
      <c r="V7" s="54">
        <v>5</v>
      </c>
    </row>
    <row r="8" spans="1:22" x14ac:dyDescent="0.2">
      <c r="I8" s="54" t="s">
        <v>23</v>
      </c>
      <c r="J8" s="54">
        <v>10</v>
      </c>
      <c r="K8" s="54" t="s">
        <v>24</v>
      </c>
      <c r="N8" s="54">
        <v>2023</v>
      </c>
      <c r="O8" s="54">
        <v>6</v>
      </c>
      <c r="P8" s="54" t="str">
        <f t="shared" si="0"/>
        <v>20236</v>
      </c>
      <c r="T8" s="54">
        <v>6</v>
      </c>
      <c r="U8" s="54" t="s">
        <v>181</v>
      </c>
      <c r="V8" s="54">
        <v>6</v>
      </c>
    </row>
    <row r="9" spans="1:22" x14ac:dyDescent="0.2">
      <c r="I9" s="54" t="s">
        <v>23</v>
      </c>
      <c r="J9" s="54">
        <v>15</v>
      </c>
      <c r="K9" s="54" t="s">
        <v>25</v>
      </c>
      <c r="N9" s="54">
        <v>2023</v>
      </c>
      <c r="O9" s="54">
        <v>7</v>
      </c>
      <c r="P9" s="54" t="str">
        <f t="shared" si="0"/>
        <v>20237</v>
      </c>
      <c r="T9" s="54">
        <v>7</v>
      </c>
      <c r="U9" s="54" t="str">
        <f>"準"&amp;U10</f>
        <v>準7級</v>
      </c>
      <c r="V9" s="54">
        <v>7</v>
      </c>
    </row>
    <row r="10" spans="1:22" x14ac:dyDescent="0.2">
      <c r="I10" s="54" t="s">
        <v>23</v>
      </c>
      <c r="J10" s="54">
        <v>20</v>
      </c>
      <c r="K10" s="54" t="s">
        <v>26</v>
      </c>
      <c r="N10" s="54">
        <v>2023</v>
      </c>
      <c r="O10" s="54">
        <v>8</v>
      </c>
      <c r="P10" s="54" t="str">
        <f t="shared" si="0"/>
        <v>20238</v>
      </c>
      <c r="T10" s="54">
        <v>8</v>
      </c>
      <c r="U10" s="54" t="s">
        <v>182</v>
      </c>
      <c r="V10" s="54">
        <v>8</v>
      </c>
    </row>
    <row r="11" spans="1:22" x14ac:dyDescent="0.2">
      <c r="I11" s="54" t="s">
        <v>23</v>
      </c>
      <c r="J11" s="54">
        <v>25</v>
      </c>
      <c r="K11" s="54" t="s">
        <v>27</v>
      </c>
      <c r="N11" s="54">
        <v>2023</v>
      </c>
      <c r="O11" s="54">
        <v>9</v>
      </c>
      <c r="P11" s="54" t="str">
        <f t="shared" si="0"/>
        <v>20239</v>
      </c>
      <c r="T11" s="54">
        <v>9</v>
      </c>
      <c r="U11" s="54" t="str">
        <f>"準"&amp;U12</f>
        <v>準6級</v>
      </c>
      <c r="V11" s="54">
        <v>9</v>
      </c>
    </row>
    <row r="12" spans="1:22" x14ac:dyDescent="0.2">
      <c r="I12" s="54" t="s">
        <v>23</v>
      </c>
      <c r="J12" s="54">
        <v>30</v>
      </c>
      <c r="K12" s="54" t="s">
        <v>28</v>
      </c>
      <c r="N12" s="54">
        <v>2023</v>
      </c>
      <c r="O12" s="54">
        <v>10</v>
      </c>
      <c r="P12" s="54" t="str">
        <f t="shared" si="0"/>
        <v>202310</v>
      </c>
      <c r="T12" s="54">
        <v>10</v>
      </c>
      <c r="U12" s="54" t="s">
        <v>183</v>
      </c>
      <c r="V12" s="54">
        <v>10</v>
      </c>
    </row>
    <row r="13" spans="1:22" x14ac:dyDescent="0.2">
      <c r="I13" s="54" t="s">
        <v>23</v>
      </c>
      <c r="J13" s="54">
        <v>35</v>
      </c>
      <c r="K13" s="54" t="s">
        <v>29</v>
      </c>
      <c r="N13" s="54">
        <v>2023</v>
      </c>
      <c r="O13" s="54">
        <v>11</v>
      </c>
      <c r="P13" s="54" t="str">
        <f t="shared" si="0"/>
        <v>202311</v>
      </c>
      <c r="Q13" s="54">
        <v>1</v>
      </c>
      <c r="T13" s="54">
        <v>11</v>
      </c>
      <c r="U13" s="54" t="str">
        <f>"準"&amp;U14</f>
        <v>準5級</v>
      </c>
      <c r="V13" s="54">
        <v>11</v>
      </c>
    </row>
    <row r="14" spans="1:22" x14ac:dyDescent="0.2">
      <c r="I14" s="54" t="s">
        <v>23</v>
      </c>
      <c r="J14" s="54">
        <v>40</v>
      </c>
      <c r="K14" s="54" t="s">
        <v>30</v>
      </c>
      <c r="N14" s="54">
        <v>2023</v>
      </c>
      <c r="O14" s="54">
        <v>12</v>
      </c>
      <c r="P14" s="54" t="str">
        <f t="shared" si="0"/>
        <v>202312</v>
      </c>
      <c r="Q14" s="54">
        <v>2</v>
      </c>
      <c r="T14" s="54">
        <v>12</v>
      </c>
      <c r="U14" s="54" t="s">
        <v>184</v>
      </c>
      <c r="V14" s="54">
        <v>12</v>
      </c>
    </row>
    <row r="15" spans="1:22" x14ac:dyDescent="0.2">
      <c r="I15" s="54" t="s">
        <v>31</v>
      </c>
      <c r="J15" s="54">
        <v>20</v>
      </c>
      <c r="K15" s="54" t="s">
        <v>32</v>
      </c>
      <c r="N15" s="54">
        <v>2023</v>
      </c>
      <c r="O15" s="54">
        <v>1</v>
      </c>
      <c r="P15" s="54" t="str">
        <f t="shared" si="0"/>
        <v>20231</v>
      </c>
      <c r="Q15" s="54">
        <v>3</v>
      </c>
      <c r="T15" s="54">
        <v>13</v>
      </c>
      <c r="U15" s="54" t="str">
        <f>"準"&amp;U16</f>
        <v>準4級</v>
      </c>
      <c r="V15" s="54">
        <v>13</v>
      </c>
    </row>
    <row r="16" spans="1:22" x14ac:dyDescent="0.2">
      <c r="A16" s="55">
        <v>100</v>
      </c>
      <c r="B16" s="55" t="s">
        <v>52</v>
      </c>
      <c r="I16" s="54" t="s">
        <v>31</v>
      </c>
      <c r="J16" s="54">
        <v>25</v>
      </c>
      <c r="K16" s="54" t="s">
        <v>33</v>
      </c>
      <c r="N16" s="54">
        <v>2023</v>
      </c>
      <c r="O16" s="54">
        <v>2</v>
      </c>
      <c r="P16" s="54" t="str">
        <f t="shared" si="0"/>
        <v>20232</v>
      </c>
      <c r="Q16" s="54">
        <v>4</v>
      </c>
      <c r="T16" s="54">
        <v>14</v>
      </c>
      <c r="U16" s="54" t="s">
        <v>185</v>
      </c>
      <c r="V16" s="54">
        <v>14</v>
      </c>
    </row>
    <row r="17" spans="1:22" x14ac:dyDescent="0.2">
      <c r="A17" s="56">
        <v>101</v>
      </c>
      <c r="B17" s="56" t="str">
        <f t="shared" ref="B17:B25" si="1">B16</f>
        <v>不合格</v>
      </c>
      <c r="I17" s="54" t="s">
        <v>31</v>
      </c>
      <c r="J17" s="54">
        <v>30</v>
      </c>
      <c r="K17" s="54" t="s">
        <v>34</v>
      </c>
      <c r="N17" s="54">
        <v>2023</v>
      </c>
      <c r="O17" s="54">
        <v>3</v>
      </c>
      <c r="P17" s="54" t="str">
        <f t="shared" si="0"/>
        <v>20233</v>
      </c>
      <c r="Q17" s="54">
        <v>5</v>
      </c>
      <c r="T17" s="54">
        <v>15</v>
      </c>
      <c r="U17" s="54" t="str">
        <f>"準"&amp;U18</f>
        <v>準3級</v>
      </c>
      <c r="V17" s="54">
        <v>15</v>
      </c>
    </row>
    <row r="18" spans="1:22" x14ac:dyDescent="0.2">
      <c r="A18" s="55">
        <v>102</v>
      </c>
      <c r="B18" s="56" t="str">
        <f t="shared" si="1"/>
        <v>不合格</v>
      </c>
      <c r="I18" s="54" t="s">
        <v>31</v>
      </c>
      <c r="J18" s="54">
        <v>35</v>
      </c>
      <c r="K18" s="54" t="s">
        <v>35</v>
      </c>
      <c r="N18" s="54">
        <v>2023</v>
      </c>
      <c r="O18" s="54">
        <v>4</v>
      </c>
      <c r="P18" s="54" t="str">
        <f t="shared" si="0"/>
        <v>20234</v>
      </c>
      <c r="Q18" s="54">
        <v>6</v>
      </c>
      <c r="T18" s="54">
        <v>16</v>
      </c>
      <c r="U18" s="54" t="s">
        <v>186</v>
      </c>
      <c r="V18" s="54">
        <v>16</v>
      </c>
    </row>
    <row r="19" spans="1:22" x14ac:dyDescent="0.2">
      <c r="A19" s="56">
        <v>103</v>
      </c>
      <c r="B19" s="56" t="str">
        <f t="shared" si="1"/>
        <v>不合格</v>
      </c>
      <c r="I19" s="54" t="s">
        <v>31</v>
      </c>
      <c r="J19" s="54">
        <v>40</v>
      </c>
      <c r="K19" s="54" t="s">
        <v>36</v>
      </c>
      <c r="N19" s="54">
        <v>2023</v>
      </c>
      <c r="O19" s="54">
        <v>5</v>
      </c>
      <c r="P19" s="54" t="str">
        <f t="shared" si="0"/>
        <v>20235</v>
      </c>
      <c r="Q19" s="54">
        <v>7</v>
      </c>
      <c r="T19" s="54">
        <v>17</v>
      </c>
      <c r="U19" s="54" t="str">
        <f>"準"&amp;U20</f>
        <v>準2級</v>
      </c>
      <c r="V19" s="54">
        <v>17</v>
      </c>
    </row>
    <row r="20" spans="1:22" x14ac:dyDescent="0.2">
      <c r="A20" s="55">
        <v>104</v>
      </c>
      <c r="B20" s="56" t="str">
        <f t="shared" si="1"/>
        <v>不合格</v>
      </c>
      <c r="I20" s="54" t="s">
        <v>31</v>
      </c>
      <c r="J20" s="54">
        <v>45</v>
      </c>
      <c r="K20" s="54" t="s">
        <v>37</v>
      </c>
      <c r="N20" s="54">
        <v>2023</v>
      </c>
      <c r="O20" s="54">
        <v>6</v>
      </c>
      <c r="P20" s="54" t="str">
        <f t="shared" si="0"/>
        <v>20236</v>
      </c>
      <c r="Q20" s="54">
        <v>8</v>
      </c>
      <c r="T20" s="54">
        <v>18</v>
      </c>
      <c r="U20" s="54" t="s">
        <v>187</v>
      </c>
      <c r="V20" s="54">
        <v>18</v>
      </c>
    </row>
    <row r="21" spans="1:22" x14ac:dyDescent="0.2">
      <c r="A21" s="56">
        <v>105</v>
      </c>
      <c r="B21" s="56" t="str">
        <f t="shared" si="1"/>
        <v>不合格</v>
      </c>
      <c r="I21" s="54" t="s">
        <v>38</v>
      </c>
      <c r="J21" s="54">
        <v>5</v>
      </c>
      <c r="K21" s="54" t="s">
        <v>39</v>
      </c>
      <c r="N21" s="54">
        <v>2023</v>
      </c>
      <c r="O21" s="54">
        <v>7</v>
      </c>
      <c r="P21" s="54" t="str">
        <f t="shared" si="0"/>
        <v>20237</v>
      </c>
      <c r="Q21" s="54">
        <v>9</v>
      </c>
      <c r="T21" s="54">
        <v>19</v>
      </c>
      <c r="U21" s="54" t="str">
        <f>"準"&amp;U22</f>
        <v>準1級</v>
      </c>
      <c r="V21" s="54">
        <v>19</v>
      </c>
    </row>
    <row r="22" spans="1:22" x14ac:dyDescent="0.2">
      <c r="A22" s="55">
        <v>106</v>
      </c>
      <c r="B22" s="56" t="str">
        <f t="shared" si="1"/>
        <v>不合格</v>
      </c>
      <c r="I22" s="54" t="s">
        <v>38</v>
      </c>
      <c r="J22" s="54">
        <v>10</v>
      </c>
      <c r="K22" s="54" t="s">
        <v>40</v>
      </c>
      <c r="N22" s="54">
        <v>2023</v>
      </c>
      <c r="O22" s="54">
        <v>8</v>
      </c>
      <c r="P22" s="54" t="str">
        <f t="shared" si="0"/>
        <v>20238</v>
      </c>
      <c r="Q22" s="54">
        <v>10</v>
      </c>
      <c r="T22" s="54">
        <v>20</v>
      </c>
      <c r="U22" s="54" t="s">
        <v>188</v>
      </c>
      <c r="V22" s="54">
        <v>20</v>
      </c>
    </row>
    <row r="23" spans="1:22" x14ac:dyDescent="0.2">
      <c r="A23" s="56">
        <v>107</v>
      </c>
      <c r="B23" s="56" t="str">
        <f t="shared" si="1"/>
        <v>不合格</v>
      </c>
      <c r="I23" s="54" t="s">
        <v>38</v>
      </c>
      <c r="J23" s="54">
        <v>15</v>
      </c>
      <c r="K23" s="54" t="s">
        <v>41</v>
      </c>
      <c r="N23" s="54">
        <v>2023</v>
      </c>
      <c r="O23" s="54">
        <v>9</v>
      </c>
      <c r="P23" s="54" t="str">
        <f t="shared" si="0"/>
        <v>20239</v>
      </c>
      <c r="Q23" s="54">
        <v>11</v>
      </c>
      <c r="T23" s="54">
        <v>21</v>
      </c>
      <c r="U23" s="54" t="str">
        <f>"準"&amp;U24</f>
        <v>準初段</v>
      </c>
      <c r="V23" s="54">
        <v>21</v>
      </c>
    </row>
    <row r="24" spans="1:22" x14ac:dyDescent="0.2">
      <c r="A24" s="55">
        <v>108</v>
      </c>
      <c r="B24" s="56" t="str">
        <f t="shared" si="1"/>
        <v>不合格</v>
      </c>
      <c r="I24" s="54" t="s">
        <v>38</v>
      </c>
      <c r="J24" s="54">
        <v>20</v>
      </c>
      <c r="K24" s="54" t="s">
        <v>42</v>
      </c>
      <c r="N24" s="54">
        <v>2023</v>
      </c>
      <c r="O24" s="54">
        <v>10</v>
      </c>
      <c r="P24" s="54" t="str">
        <f t="shared" si="0"/>
        <v>202310</v>
      </c>
      <c r="Q24" s="54">
        <v>12</v>
      </c>
      <c r="T24" s="54">
        <v>22</v>
      </c>
      <c r="U24" s="54" t="s">
        <v>189</v>
      </c>
      <c r="V24" s="54">
        <v>22</v>
      </c>
    </row>
    <row r="25" spans="1:22" x14ac:dyDescent="0.2">
      <c r="A25" s="56">
        <v>109</v>
      </c>
      <c r="B25" s="56" t="str">
        <f t="shared" si="1"/>
        <v>不合格</v>
      </c>
      <c r="I25" s="54" t="s">
        <v>38</v>
      </c>
      <c r="J25" s="54">
        <v>25</v>
      </c>
      <c r="K25" s="54" t="s">
        <v>43</v>
      </c>
      <c r="N25" s="54">
        <v>2023</v>
      </c>
      <c r="O25" s="54">
        <v>11</v>
      </c>
      <c r="P25" s="54" t="str">
        <f t="shared" si="0"/>
        <v>202311</v>
      </c>
      <c r="Q25" s="54">
        <v>13</v>
      </c>
      <c r="T25" s="54">
        <v>23</v>
      </c>
      <c r="U25" s="54" t="str">
        <f>"準"&amp;U26</f>
        <v>準二段</v>
      </c>
      <c r="V25" s="54">
        <v>23</v>
      </c>
    </row>
    <row r="26" spans="1:22" x14ac:dyDescent="0.2">
      <c r="A26" s="55">
        <v>110</v>
      </c>
      <c r="B26" s="56" t="s">
        <v>16</v>
      </c>
      <c r="C26" s="57" t="s">
        <v>69</v>
      </c>
      <c r="I26" s="54" t="s">
        <v>38</v>
      </c>
      <c r="J26" s="54">
        <v>30</v>
      </c>
      <c r="K26" s="54" t="s">
        <v>44</v>
      </c>
      <c r="N26" s="54">
        <v>2023</v>
      </c>
      <c r="O26" s="54">
        <v>12</v>
      </c>
      <c r="P26" s="54" t="str">
        <f t="shared" si="0"/>
        <v>202312</v>
      </c>
      <c r="Q26" s="54">
        <v>14</v>
      </c>
      <c r="T26" s="54">
        <v>24</v>
      </c>
      <c r="U26" s="54" t="s">
        <v>190</v>
      </c>
      <c r="V26" s="54">
        <v>24</v>
      </c>
    </row>
    <row r="27" spans="1:22" x14ac:dyDescent="0.2">
      <c r="A27" s="56">
        <v>111</v>
      </c>
      <c r="B27" s="56" t="str">
        <f>B26</f>
        <v>10級</v>
      </c>
      <c r="C27" s="54" t="s">
        <v>68</v>
      </c>
      <c r="I27" s="54" t="s">
        <v>38</v>
      </c>
      <c r="J27" s="54">
        <v>35</v>
      </c>
      <c r="K27" s="54" t="s">
        <v>45</v>
      </c>
      <c r="N27" s="54">
        <f>IF(O27=1,N26+1,N26)</f>
        <v>2024</v>
      </c>
      <c r="O27" s="54">
        <f>IF(O26=12,1,O26+1)</f>
        <v>1</v>
      </c>
      <c r="P27" s="54" t="str">
        <f t="shared" si="0"/>
        <v>20241</v>
      </c>
      <c r="Q27" s="54">
        <v>15</v>
      </c>
      <c r="T27" s="54">
        <v>25</v>
      </c>
      <c r="U27" s="54" t="str">
        <f>"準"&amp;U28</f>
        <v>準三段</v>
      </c>
      <c r="V27" s="54">
        <v>25</v>
      </c>
    </row>
    <row r="28" spans="1:22" x14ac:dyDescent="0.2">
      <c r="A28" s="55">
        <v>112</v>
      </c>
      <c r="B28" s="56" t="str">
        <f>B27</f>
        <v>10級</v>
      </c>
      <c r="C28" s="54" t="s">
        <v>68</v>
      </c>
      <c r="I28" s="54" t="s">
        <v>38</v>
      </c>
      <c r="J28" s="54">
        <v>40</v>
      </c>
      <c r="K28" s="54" t="s">
        <v>46</v>
      </c>
      <c r="N28" s="54">
        <f t="shared" ref="N28:N91" si="2">IF(O28=1,N27+1,N27)</f>
        <v>2024</v>
      </c>
      <c r="O28" s="54">
        <f t="shared" ref="O28:O91" si="3">IF(O27=12,1,O27+1)</f>
        <v>2</v>
      </c>
      <c r="P28" s="54" t="str">
        <f t="shared" si="0"/>
        <v>20242</v>
      </c>
      <c r="Q28" s="54">
        <v>16</v>
      </c>
      <c r="T28" s="54">
        <v>26</v>
      </c>
      <c r="U28" s="54" t="s">
        <v>191</v>
      </c>
      <c r="V28" s="54">
        <v>26</v>
      </c>
    </row>
    <row r="29" spans="1:22" x14ac:dyDescent="0.2">
      <c r="A29" s="56">
        <v>113</v>
      </c>
      <c r="B29" s="56" t="str">
        <f>"準"&amp;B31</f>
        <v>準9級</v>
      </c>
      <c r="C29" s="57" t="s">
        <v>71</v>
      </c>
      <c r="I29" s="54" t="s">
        <v>38</v>
      </c>
      <c r="J29" s="54">
        <v>44</v>
      </c>
      <c r="K29" s="54" t="s">
        <v>47</v>
      </c>
      <c r="N29" s="54">
        <f t="shared" si="2"/>
        <v>2024</v>
      </c>
      <c r="O29" s="54">
        <f t="shared" si="3"/>
        <v>3</v>
      </c>
      <c r="P29" s="54" t="str">
        <f t="shared" si="0"/>
        <v>20243</v>
      </c>
      <c r="Q29" s="54">
        <v>17</v>
      </c>
      <c r="T29" s="54">
        <v>27</v>
      </c>
      <c r="U29" s="54" t="str">
        <f>"準"&amp;U30</f>
        <v>準四段</v>
      </c>
      <c r="V29" s="54">
        <v>27</v>
      </c>
    </row>
    <row r="30" spans="1:22" x14ac:dyDescent="0.2">
      <c r="A30" s="55">
        <v>114</v>
      </c>
      <c r="B30" s="56" t="str">
        <f>"準"&amp;B31</f>
        <v>準9級</v>
      </c>
      <c r="C30" s="54" t="s">
        <v>72</v>
      </c>
      <c r="I30" s="54" t="s">
        <v>38</v>
      </c>
      <c r="J30" s="54">
        <v>48</v>
      </c>
      <c r="K30" s="54" t="s">
        <v>48</v>
      </c>
      <c r="N30" s="54">
        <f t="shared" si="2"/>
        <v>2024</v>
      </c>
      <c r="O30" s="54">
        <f t="shared" si="3"/>
        <v>4</v>
      </c>
      <c r="P30" s="54" t="str">
        <f t="shared" si="0"/>
        <v>20244</v>
      </c>
      <c r="Q30" s="54">
        <v>18</v>
      </c>
      <c r="T30" s="54">
        <v>28</v>
      </c>
      <c r="U30" s="54" t="s">
        <v>192</v>
      </c>
      <c r="V30" s="54">
        <v>28</v>
      </c>
    </row>
    <row r="31" spans="1:22" x14ac:dyDescent="0.2">
      <c r="A31" s="56">
        <v>115</v>
      </c>
      <c r="B31" s="56" t="s">
        <v>17</v>
      </c>
      <c r="C31" s="54" t="s">
        <v>70</v>
      </c>
      <c r="N31" s="54">
        <f t="shared" si="2"/>
        <v>2024</v>
      </c>
      <c r="O31" s="54">
        <f t="shared" si="3"/>
        <v>5</v>
      </c>
      <c r="P31" s="54" t="str">
        <f t="shared" si="0"/>
        <v>20245</v>
      </c>
      <c r="Q31" s="54">
        <v>19</v>
      </c>
      <c r="T31" s="54">
        <v>29</v>
      </c>
      <c r="U31" s="54" t="str">
        <f>"準"&amp;U32</f>
        <v>準五段</v>
      </c>
      <c r="V31" s="54">
        <v>29</v>
      </c>
    </row>
    <row r="32" spans="1:22" x14ac:dyDescent="0.2">
      <c r="A32" s="55">
        <v>116</v>
      </c>
      <c r="B32" s="56" t="str">
        <f>B31</f>
        <v>9級</v>
      </c>
      <c r="C32" s="54" t="s">
        <v>70</v>
      </c>
      <c r="N32" s="54">
        <f t="shared" si="2"/>
        <v>2024</v>
      </c>
      <c r="O32" s="54">
        <f t="shared" si="3"/>
        <v>6</v>
      </c>
      <c r="P32" s="54" t="str">
        <f t="shared" si="0"/>
        <v>20246</v>
      </c>
      <c r="Q32" s="54">
        <v>20</v>
      </c>
      <c r="T32" s="54">
        <v>30</v>
      </c>
      <c r="U32" s="54" t="s">
        <v>193</v>
      </c>
      <c r="V32" s="54">
        <v>30</v>
      </c>
    </row>
    <row r="33" spans="1:22" x14ac:dyDescent="0.2">
      <c r="A33" s="56">
        <v>117</v>
      </c>
      <c r="B33" s="56" t="s">
        <v>17</v>
      </c>
      <c r="C33" s="54" t="s">
        <v>70</v>
      </c>
      <c r="N33" s="54">
        <f t="shared" si="2"/>
        <v>2024</v>
      </c>
      <c r="O33" s="54">
        <f t="shared" si="3"/>
        <v>7</v>
      </c>
      <c r="P33" s="54" t="str">
        <f t="shared" si="0"/>
        <v>20247</v>
      </c>
      <c r="Q33" s="54">
        <v>21</v>
      </c>
      <c r="T33" s="54">
        <v>31</v>
      </c>
      <c r="U33" s="54" t="str">
        <f>"準"&amp;U34</f>
        <v>準六段</v>
      </c>
      <c r="V33" s="54">
        <v>31</v>
      </c>
    </row>
    <row r="34" spans="1:22" x14ac:dyDescent="0.2">
      <c r="A34" s="55">
        <v>118</v>
      </c>
      <c r="B34" s="56" t="str">
        <f>"準"&amp;B36</f>
        <v>準8級</v>
      </c>
      <c r="C34" s="54" t="s">
        <v>73</v>
      </c>
      <c r="N34" s="54">
        <f t="shared" si="2"/>
        <v>2024</v>
      </c>
      <c r="O34" s="54">
        <f t="shared" si="3"/>
        <v>8</v>
      </c>
      <c r="P34" s="54" t="str">
        <f t="shared" si="0"/>
        <v>20248</v>
      </c>
      <c r="Q34" s="54">
        <v>22</v>
      </c>
      <c r="T34" s="54">
        <v>32</v>
      </c>
      <c r="U34" s="54" t="s">
        <v>194</v>
      </c>
      <c r="V34" s="54">
        <v>32</v>
      </c>
    </row>
    <row r="35" spans="1:22" x14ac:dyDescent="0.2">
      <c r="A35" s="56">
        <v>119</v>
      </c>
      <c r="B35" s="56" t="str">
        <f>"準"&amp;B36</f>
        <v>準8級</v>
      </c>
      <c r="C35" s="54" t="s">
        <v>73</v>
      </c>
      <c r="N35" s="54">
        <f t="shared" si="2"/>
        <v>2024</v>
      </c>
      <c r="O35" s="54">
        <f t="shared" si="3"/>
        <v>9</v>
      </c>
      <c r="P35" s="54" t="str">
        <f t="shared" si="0"/>
        <v>20249</v>
      </c>
      <c r="Q35" s="54">
        <v>23</v>
      </c>
      <c r="T35" s="54">
        <v>33</v>
      </c>
      <c r="U35" s="54" t="str">
        <f>"準"&amp;U36</f>
        <v>準七段</v>
      </c>
      <c r="V35" s="54">
        <v>33</v>
      </c>
    </row>
    <row r="36" spans="1:22" x14ac:dyDescent="0.2">
      <c r="A36" s="55">
        <v>120</v>
      </c>
      <c r="B36" s="56" t="s">
        <v>18</v>
      </c>
      <c r="C36" s="54" t="s">
        <v>74</v>
      </c>
      <c r="N36" s="54">
        <f t="shared" si="2"/>
        <v>2024</v>
      </c>
      <c r="O36" s="54">
        <f t="shared" si="3"/>
        <v>10</v>
      </c>
      <c r="P36" s="54" t="str">
        <f t="shared" si="0"/>
        <v>202410</v>
      </c>
      <c r="Q36" s="54">
        <v>24</v>
      </c>
      <c r="T36" s="54">
        <v>34</v>
      </c>
      <c r="U36" s="54" t="s">
        <v>195</v>
      </c>
      <c r="V36" s="54">
        <v>34</v>
      </c>
    </row>
    <row r="37" spans="1:22" x14ac:dyDescent="0.2">
      <c r="A37" s="56">
        <v>121</v>
      </c>
      <c r="B37" s="56" t="str">
        <f>B36</f>
        <v>8級</v>
      </c>
      <c r="C37" s="54" t="s">
        <v>74</v>
      </c>
      <c r="N37" s="54">
        <f t="shared" si="2"/>
        <v>2024</v>
      </c>
      <c r="O37" s="54">
        <f t="shared" si="3"/>
        <v>11</v>
      </c>
      <c r="P37" s="54" t="str">
        <f t="shared" si="0"/>
        <v>202411</v>
      </c>
      <c r="Q37" s="54">
        <v>25</v>
      </c>
      <c r="T37" s="54">
        <v>35</v>
      </c>
      <c r="U37" s="54" t="str">
        <f>"準"&amp;U38</f>
        <v>準八段</v>
      </c>
      <c r="V37" s="54">
        <v>35</v>
      </c>
    </row>
    <row r="38" spans="1:22" x14ac:dyDescent="0.2">
      <c r="A38" s="55">
        <v>122</v>
      </c>
      <c r="B38" s="56" t="s">
        <v>18</v>
      </c>
      <c r="C38" s="54" t="s">
        <v>74</v>
      </c>
      <c r="N38" s="54">
        <f t="shared" si="2"/>
        <v>2024</v>
      </c>
      <c r="O38" s="54">
        <f t="shared" si="3"/>
        <v>12</v>
      </c>
      <c r="P38" s="54" t="str">
        <f t="shared" si="0"/>
        <v>202412</v>
      </c>
      <c r="Q38" s="54">
        <v>26</v>
      </c>
      <c r="T38" s="54">
        <v>36</v>
      </c>
      <c r="U38" s="54" t="s">
        <v>196</v>
      </c>
      <c r="V38" s="54">
        <v>36</v>
      </c>
    </row>
    <row r="39" spans="1:22" x14ac:dyDescent="0.2">
      <c r="A39" s="56">
        <v>123</v>
      </c>
      <c r="B39" s="56" t="str">
        <f>"準"&amp;B41</f>
        <v>準7級</v>
      </c>
      <c r="C39" s="54" t="s">
        <v>126</v>
      </c>
      <c r="N39" s="54">
        <f t="shared" si="2"/>
        <v>2025</v>
      </c>
      <c r="O39" s="54">
        <f t="shared" si="3"/>
        <v>1</v>
      </c>
      <c r="P39" s="54" t="str">
        <f t="shared" si="0"/>
        <v>20251</v>
      </c>
      <c r="Q39" s="54">
        <v>27</v>
      </c>
      <c r="T39" s="54">
        <v>37</v>
      </c>
      <c r="U39" s="54" t="str">
        <f>"準"&amp;U40</f>
        <v>準九段</v>
      </c>
      <c r="V39" s="54">
        <v>37</v>
      </c>
    </row>
    <row r="40" spans="1:22" x14ac:dyDescent="0.2">
      <c r="A40" s="55">
        <v>124</v>
      </c>
      <c r="B40" s="56" t="str">
        <f>"準"&amp;B41</f>
        <v>準7級</v>
      </c>
      <c r="C40" s="54" t="s">
        <v>125</v>
      </c>
      <c r="N40" s="54">
        <f t="shared" si="2"/>
        <v>2025</v>
      </c>
      <c r="O40" s="54">
        <f t="shared" si="3"/>
        <v>2</v>
      </c>
      <c r="P40" s="54" t="str">
        <f t="shared" si="0"/>
        <v>20252</v>
      </c>
      <c r="Q40" s="54">
        <v>28</v>
      </c>
      <c r="T40" s="54">
        <v>38</v>
      </c>
      <c r="U40" s="54" t="s">
        <v>197</v>
      </c>
      <c r="V40" s="54">
        <v>38</v>
      </c>
    </row>
    <row r="41" spans="1:22" x14ac:dyDescent="0.2">
      <c r="A41" s="56">
        <v>125</v>
      </c>
      <c r="B41" s="56" t="s">
        <v>19</v>
      </c>
      <c r="C41" s="54" t="s">
        <v>75</v>
      </c>
      <c r="N41" s="54">
        <f t="shared" si="2"/>
        <v>2025</v>
      </c>
      <c r="O41" s="54">
        <f t="shared" si="3"/>
        <v>3</v>
      </c>
      <c r="P41" s="54" t="str">
        <f t="shared" si="0"/>
        <v>20253</v>
      </c>
      <c r="Q41" s="54">
        <v>29</v>
      </c>
      <c r="T41" s="54">
        <v>39</v>
      </c>
      <c r="U41" s="54" t="str">
        <f>"準"&amp;U42</f>
        <v>準十段</v>
      </c>
      <c r="V41" s="54">
        <v>39</v>
      </c>
    </row>
    <row r="42" spans="1:22" x14ac:dyDescent="0.2">
      <c r="A42" s="55">
        <v>126</v>
      </c>
      <c r="B42" s="56" t="str">
        <f>B41</f>
        <v>7級</v>
      </c>
      <c r="C42" s="54" t="s">
        <v>75</v>
      </c>
      <c r="N42" s="54">
        <f t="shared" si="2"/>
        <v>2025</v>
      </c>
      <c r="O42" s="54">
        <f t="shared" si="3"/>
        <v>4</v>
      </c>
      <c r="P42" s="54" t="str">
        <f t="shared" si="0"/>
        <v>20254</v>
      </c>
      <c r="Q42" s="54">
        <v>30</v>
      </c>
      <c r="T42" s="54">
        <v>40</v>
      </c>
      <c r="U42" s="54" t="s">
        <v>198</v>
      </c>
      <c r="V42" s="54">
        <v>40</v>
      </c>
    </row>
    <row r="43" spans="1:22" x14ac:dyDescent="0.2">
      <c r="A43" s="56">
        <v>127</v>
      </c>
      <c r="B43" s="56" t="str">
        <f>B42</f>
        <v>7級</v>
      </c>
      <c r="C43" s="54" t="s">
        <v>75</v>
      </c>
      <c r="N43" s="54">
        <f t="shared" si="2"/>
        <v>2025</v>
      </c>
      <c r="O43" s="54">
        <f t="shared" si="3"/>
        <v>5</v>
      </c>
      <c r="P43" s="54" t="str">
        <f t="shared" si="0"/>
        <v>20255</v>
      </c>
      <c r="Q43" s="54">
        <v>31</v>
      </c>
      <c r="T43" s="54">
        <v>41</v>
      </c>
      <c r="U43" s="54" t="str">
        <f>"準"&amp;U44</f>
        <v>準十一段</v>
      </c>
      <c r="V43" s="54">
        <v>41</v>
      </c>
    </row>
    <row r="44" spans="1:22" x14ac:dyDescent="0.2">
      <c r="A44" s="55">
        <v>128</v>
      </c>
      <c r="B44" s="56" t="str">
        <f>"準"&amp;B46</f>
        <v>準6級</v>
      </c>
      <c r="C44" s="54" t="s">
        <v>128</v>
      </c>
      <c r="N44" s="54">
        <f t="shared" si="2"/>
        <v>2025</v>
      </c>
      <c r="O44" s="54">
        <f t="shared" si="3"/>
        <v>6</v>
      </c>
      <c r="P44" s="54" t="str">
        <f t="shared" si="0"/>
        <v>20256</v>
      </c>
      <c r="Q44" s="54">
        <v>32</v>
      </c>
      <c r="T44" s="54">
        <v>42</v>
      </c>
      <c r="U44" s="54" t="s">
        <v>199</v>
      </c>
      <c r="V44" s="54">
        <v>42</v>
      </c>
    </row>
    <row r="45" spans="1:22" x14ac:dyDescent="0.2">
      <c r="A45" s="56">
        <v>129</v>
      </c>
      <c r="B45" s="56" t="str">
        <f>"準"&amp;B46</f>
        <v>準6級</v>
      </c>
      <c r="C45" s="54" t="s">
        <v>127</v>
      </c>
      <c r="N45" s="54">
        <f t="shared" si="2"/>
        <v>2025</v>
      </c>
      <c r="O45" s="54">
        <f t="shared" si="3"/>
        <v>7</v>
      </c>
      <c r="P45" s="54" t="str">
        <f t="shared" si="0"/>
        <v>20257</v>
      </c>
      <c r="Q45" s="54">
        <v>33</v>
      </c>
      <c r="T45" s="54">
        <v>43</v>
      </c>
      <c r="U45" s="54" t="str">
        <f>"準"&amp;U46</f>
        <v>準十二段</v>
      </c>
      <c r="V45" s="54">
        <v>43</v>
      </c>
    </row>
    <row r="46" spans="1:22" x14ac:dyDescent="0.2">
      <c r="A46" s="55">
        <v>130</v>
      </c>
      <c r="B46" s="55" t="s">
        <v>20</v>
      </c>
      <c r="C46" s="54" t="s">
        <v>76</v>
      </c>
      <c r="N46" s="54">
        <f t="shared" si="2"/>
        <v>2025</v>
      </c>
      <c r="O46" s="54">
        <f t="shared" si="3"/>
        <v>8</v>
      </c>
      <c r="P46" s="54" t="str">
        <f t="shared" si="0"/>
        <v>20258</v>
      </c>
      <c r="Q46" s="54">
        <v>34</v>
      </c>
      <c r="T46" s="54">
        <v>44</v>
      </c>
      <c r="U46" s="54" t="s">
        <v>40</v>
      </c>
      <c r="V46" s="54">
        <v>44</v>
      </c>
    </row>
    <row r="47" spans="1:22" x14ac:dyDescent="0.2">
      <c r="A47" s="56">
        <v>131</v>
      </c>
      <c r="B47" s="56" t="str">
        <f>B46</f>
        <v>6級</v>
      </c>
      <c r="C47" s="54" t="s">
        <v>76</v>
      </c>
      <c r="N47" s="54">
        <f t="shared" si="2"/>
        <v>2025</v>
      </c>
      <c r="O47" s="54">
        <f t="shared" si="3"/>
        <v>9</v>
      </c>
      <c r="P47" s="54" t="str">
        <f t="shared" si="0"/>
        <v>20259</v>
      </c>
      <c r="Q47" s="54">
        <v>35</v>
      </c>
      <c r="T47" s="54">
        <v>45</v>
      </c>
      <c r="U47" s="54" t="str">
        <f>"準"&amp;U48</f>
        <v>準十三段</v>
      </c>
      <c r="V47" s="54">
        <v>45</v>
      </c>
    </row>
    <row r="48" spans="1:22" x14ac:dyDescent="0.2">
      <c r="A48" s="55">
        <v>132</v>
      </c>
      <c r="B48" s="56" t="s">
        <v>20</v>
      </c>
      <c r="C48" s="54" t="s">
        <v>76</v>
      </c>
      <c r="N48" s="54">
        <f t="shared" si="2"/>
        <v>2025</v>
      </c>
      <c r="O48" s="54">
        <f t="shared" si="3"/>
        <v>10</v>
      </c>
      <c r="P48" s="54" t="str">
        <f t="shared" si="0"/>
        <v>202510</v>
      </c>
      <c r="Q48" s="54">
        <v>36</v>
      </c>
      <c r="T48" s="54">
        <v>46</v>
      </c>
      <c r="U48" s="54" t="s">
        <v>41</v>
      </c>
      <c r="V48" s="54">
        <v>46</v>
      </c>
    </row>
    <row r="49" spans="1:22" x14ac:dyDescent="0.2">
      <c r="A49" s="56">
        <v>133</v>
      </c>
      <c r="B49" s="56" t="str">
        <f>"準"&amp;B51</f>
        <v>準5級</v>
      </c>
      <c r="C49" s="54" t="s">
        <v>130</v>
      </c>
      <c r="N49" s="54">
        <f t="shared" si="2"/>
        <v>2025</v>
      </c>
      <c r="O49" s="54">
        <f t="shared" si="3"/>
        <v>11</v>
      </c>
      <c r="P49" s="54" t="str">
        <f t="shared" si="0"/>
        <v>202511</v>
      </c>
      <c r="Q49" s="54">
        <v>37</v>
      </c>
      <c r="T49" s="54">
        <v>47</v>
      </c>
      <c r="U49" s="54" t="str">
        <f>"準"&amp;U50</f>
        <v>準十四段</v>
      </c>
      <c r="V49" s="54">
        <v>47</v>
      </c>
    </row>
    <row r="50" spans="1:22" x14ac:dyDescent="0.2">
      <c r="A50" s="55">
        <v>134</v>
      </c>
      <c r="B50" s="56" t="str">
        <f>"準"&amp;B51</f>
        <v>準5級</v>
      </c>
      <c r="C50" s="54" t="s">
        <v>129</v>
      </c>
      <c r="N50" s="54">
        <f t="shared" si="2"/>
        <v>2025</v>
      </c>
      <c r="O50" s="54">
        <f t="shared" si="3"/>
        <v>12</v>
      </c>
      <c r="P50" s="54" t="str">
        <f t="shared" si="0"/>
        <v>202512</v>
      </c>
      <c r="Q50" s="54">
        <v>38</v>
      </c>
      <c r="T50" s="54">
        <v>48</v>
      </c>
      <c r="U50" s="54" t="s">
        <v>42</v>
      </c>
      <c r="V50" s="54">
        <v>48</v>
      </c>
    </row>
    <row r="51" spans="1:22" x14ac:dyDescent="0.2">
      <c r="A51" s="56">
        <v>135</v>
      </c>
      <c r="B51" s="56" t="s">
        <v>21</v>
      </c>
      <c r="C51" s="54" t="s">
        <v>77</v>
      </c>
      <c r="N51" s="54">
        <f t="shared" si="2"/>
        <v>2026</v>
      </c>
      <c r="O51" s="54">
        <f t="shared" si="3"/>
        <v>1</v>
      </c>
      <c r="P51" s="54" t="str">
        <f t="shared" si="0"/>
        <v>20261</v>
      </c>
      <c r="Q51" s="54">
        <v>39</v>
      </c>
      <c r="T51" s="54">
        <v>49</v>
      </c>
      <c r="U51" s="54" t="str">
        <f>"準"&amp;U52</f>
        <v>準十五段</v>
      </c>
      <c r="V51" s="54">
        <v>49</v>
      </c>
    </row>
    <row r="52" spans="1:22" x14ac:dyDescent="0.2">
      <c r="A52" s="55">
        <v>136</v>
      </c>
      <c r="B52" s="56" t="str">
        <f>B51</f>
        <v>5級</v>
      </c>
      <c r="C52" s="54" t="s">
        <v>77</v>
      </c>
      <c r="N52" s="54">
        <f t="shared" si="2"/>
        <v>2026</v>
      </c>
      <c r="O52" s="54">
        <f t="shared" si="3"/>
        <v>2</v>
      </c>
      <c r="P52" s="54" t="str">
        <f t="shared" si="0"/>
        <v>20262</v>
      </c>
      <c r="Q52" s="54">
        <v>40</v>
      </c>
      <c r="T52" s="54">
        <v>50</v>
      </c>
      <c r="U52" s="54" t="s">
        <v>43</v>
      </c>
      <c r="V52" s="54">
        <v>50</v>
      </c>
    </row>
    <row r="53" spans="1:22" x14ac:dyDescent="0.2">
      <c r="A53" s="56">
        <v>137</v>
      </c>
      <c r="B53" s="56" t="str">
        <f>B52</f>
        <v>5級</v>
      </c>
      <c r="C53" s="54" t="s">
        <v>77</v>
      </c>
      <c r="N53" s="54">
        <f t="shared" si="2"/>
        <v>2026</v>
      </c>
      <c r="O53" s="54">
        <f t="shared" si="3"/>
        <v>3</v>
      </c>
      <c r="P53" s="54" t="str">
        <f t="shared" si="0"/>
        <v>20263</v>
      </c>
      <c r="Q53" s="54">
        <v>41</v>
      </c>
      <c r="T53" s="54">
        <v>52</v>
      </c>
      <c r="U53" s="54" t="str">
        <f>"準"&amp;U54</f>
        <v>準十六段</v>
      </c>
      <c r="V53" s="54">
        <v>51</v>
      </c>
    </row>
    <row r="54" spans="1:22" x14ac:dyDescent="0.2">
      <c r="A54" s="55">
        <v>138</v>
      </c>
      <c r="B54" s="56" t="str">
        <f>"準"&amp;B56</f>
        <v>準4級</v>
      </c>
      <c r="C54" s="54" t="s">
        <v>132</v>
      </c>
      <c r="N54" s="54">
        <f t="shared" si="2"/>
        <v>2026</v>
      </c>
      <c r="O54" s="54">
        <f t="shared" si="3"/>
        <v>4</v>
      </c>
      <c r="P54" s="54" t="str">
        <f t="shared" si="0"/>
        <v>20264</v>
      </c>
      <c r="Q54" s="54">
        <v>42</v>
      </c>
      <c r="T54" s="54">
        <v>53</v>
      </c>
      <c r="U54" s="54" t="s">
        <v>44</v>
      </c>
      <c r="V54" s="54">
        <v>52</v>
      </c>
    </row>
    <row r="55" spans="1:22" x14ac:dyDescent="0.2">
      <c r="A55" s="56">
        <v>139</v>
      </c>
      <c r="B55" s="56" t="str">
        <f>"準"&amp;B56</f>
        <v>準4級</v>
      </c>
      <c r="C55" s="54" t="s">
        <v>131</v>
      </c>
      <c r="N55" s="54">
        <f t="shared" si="2"/>
        <v>2026</v>
      </c>
      <c r="O55" s="54">
        <f t="shared" si="3"/>
        <v>5</v>
      </c>
      <c r="P55" s="54" t="str">
        <f t="shared" si="0"/>
        <v>20265</v>
      </c>
      <c r="Q55" s="54">
        <v>43</v>
      </c>
      <c r="T55" s="54">
        <v>54</v>
      </c>
      <c r="U55" s="54" t="str">
        <f>"準"&amp;U56</f>
        <v>準十七段</v>
      </c>
      <c r="V55" s="54">
        <v>53</v>
      </c>
    </row>
    <row r="56" spans="1:22" x14ac:dyDescent="0.2">
      <c r="A56" s="55">
        <v>140</v>
      </c>
      <c r="B56" s="56" t="s">
        <v>22</v>
      </c>
      <c r="C56" s="54" t="s">
        <v>79</v>
      </c>
      <c r="N56" s="54">
        <f t="shared" si="2"/>
        <v>2026</v>
      </c>
      <c r="O56" s="54">
        <f t="shared" si="3"/>
        <v>6</v>
      </c>
      <c r="P56" s="54" t="str">
        <f t="shared" si="0"/>
        <v>20266</v>
      </c>
      <c r="Q56" s="54">
        <v>44</v>
      </c>
      <c r="T56" s="54">
        <v>55</v>
      </c>
      <c r="U56" s="54" t="s">
        <v>45</v>
      </c>
      <c r="V56" s="54">
        <v>54</v>
      </c>
    </row>
    <row r="57" spans="1:22" x14ac:dyDescent="0.2">
      <c r="A57" s="56">
        <v>141</v>
      </c>
      <c r="B57" s="56" t="str">
        <f t="shared" ref="B57:B66" si="4">B56</f>
        <v>4級</v>
      </c>
      <c r="C57" s="54" t="s">
        <v>78</v>
      </c>
      <c r="N57" s="54">
        <f t="shared" si="2"/>
        <v>2026</v>
      </c>
      <c r="O57" s="54">
        <f t="shared" si="3"/>
        <v>7</v>
      </c>
      <c r="P57" s="54" t="str">
        <f t="shared" si="0"/>
        <v>20267</v>
      </c>
      <c r="Q57" s="54">
        <v>45</v>
      </c>
      <c r="T57" s="54">
        <v>56</v>
      </c>
      <c r="U57" s="54" t="str">
        <f>"準"&amp;U58</f>
        <v>準十八段</v>
      </c>
      <c r="V57" s="54">
        <v>55</v>
      </c>
    </row>
    <row r="58" spans="1:22" x14ac:dyDescent="0.2">
      <c r="A58" s="55">
        <v>142</v>
      </c>
      <c r="B58" s="56" t="str">
        <f t="shared" si="4"/>
        <v>4級</v>
      </c>
      <c r="C58" s="54" t="s">
        <v>78</v>
      </c>
      <c r="N58" s="54">
        <f t="shared" si="2"/>
        <v>2026</v>
      </c>
      <c r="O58" s="54">
        <f t="shared" si="3"/>
        <v>8</v>
      </c>
      <c r="P58" s="54" t="str">
        <f t="shared" si="0"/>
        <v>20268</v>
      </c>
      <c r="Q58" s="54">
        <v>46</v>
      </c>
      <c r="T58" s="54">
        <v>57</v>
      </c>
      <c r="U58" s="54" t="s">
        <v>46</v>
      </c>
      <c r="V58" s="54">
        <v>56</v>
      </c>
    </row>
    <row r="59" spans="1:22" x14ac:dyDescent="0.2">
      <c r="A59" s="56">
        <v>143</v>
      </c>
      <c r="B59" s="56" t="str">
        <f t="shared" si="4"/>
        <v>4級</v>
      </c>
      <c r="C59" s="54" t="s">
        <v>78</v>
      </c>
      <c r="N59" s="54">
        <f t="shared" si="2"/>
        <v>2026</v>
      </c>
      <c r="O59" s="54">
        <f t="shared" si="3"/>
        <v>9</v>
      </c>
      <c r="P59" s="54" t="str">
        <f t="shared" si="0"/>
        <v>20269</v>
      </c>
      <c r="Q59" s="54">
        <v>47</v>
      </c>
      <c r="T59" s="54">
        <v>58</v>
      </c>
      <c r="U59" s="54" t="str">
        <f>"準"&amp;U60</f>
        <v>準十九段</v>
      </c>
      <c r="V59" s="54">
        <v>57</v>
      </c>
    </row>
    <row r="60" spans="1:22" x14ac:dyDescent="0.2">
      <c r="A60" s="55">
        <v>144</v>
      </c>
      <c r="B60" s="56" t="str">
        <f t="shared" si="4"/>
        <v>4級</v>
      </c>
      <c r="C60" s="54" t="s">
        <v>78</v>
      </c>
      <c r="N60" s="54">
        <f t="shared" si="2"/>
        <v>2026</v>
      </c>
      <c r="O60" s="54">
        <f t="shared" si="3"/>
        <v>10</v>
      </c>
      <c r="P60" s="54" t="str">
        <f t="shared" si="0"/>
        <v>202610</v>
      </c>
      <c r="Q60" s="54">
        <v>48</v>
      </c>
      <c r="T60" s="54">
        <v>59</v>
      </c>
      <c r="U60" s="54" t="s">
        <v>47</v>
      </c>
      <c r="V60" s="54">
        <v>58</v>
      </c>
    </row>
    <row r="61" spans="1:22" x14ac:dyDescent="0.2">
      <c r="A61" s="56">
        <v>145</v>
      </c>
      <c r="B61" s="56" t="str">
        <f t="shared" si="4"/>
        <v>4級</v>
      </c>
      <c r="C61" s="54" t="s">
        <v>78</v>
      </c>
      <c r="N61" s="54">
        <f t="shared" si="2"/>
        <v>2026</v>
      </c>
      <c r="O61" s="54">
        <f t="shared" si="3"/>
        <v>11</v>
      </c>
      <c r="P61" s="54" t="str">
        <f t="shared" si="0"/>
        <v>202611</v>
      </c>
      <c r="Q61" s="54">
        <v>49</v>
      </c>
      <c r="T61" s="54">
        <v>60</v>
      </c>
      <c r="U61" s="54" t="str">
        <f>"準"&amp;U62</f>
        <v>準二十段</v>
      </c>
      <c r="V61" s="54">
        <v>59</v>
      </c>
    </row>
    <row r="62" spans="1:22" x14ac:dyDescent="0.2">
      <c r="A62" s="55">
        <v>146</v>
      </c>
      <c r="B62" s="56" t="str">
        <f t="shared" si="4"/>
        <v>4級</v>
      </c>
      <c r="C62" s="54" t="s">
        <v>78</v>
      </c>
      <c r="N62" s="54">
        <f t="shared" si="2"/>
        <v>2026</v>
      </c>
      <c r="O62" s="54">
        <f t="shared" si="3"/>
        <v>12</v>
      </c>
      <c r="P62" s="54" t="str">
        <f t="shared" si="0"/>
        <v>202612</v>
      </c>
      <c r="Q62" s="54">
        <v>50</v>
      </c>
      <c r="T62" s="54">
        <v>61</v>
      </c>
      <c r="U62" s="54" t="s">
        <v>200</v>
      </c>
      <c r="V62" s="54">
        <v>60</v>
      </c>
    </row>
    <row r="63" spans="1:22" x14ac:dyDescent="0.2">
      <c r="A63" s="56">
        <v>147</v>
      </c>
      <c r="B63" s="56" t="str">
        <f t="shared" si="4"/>
        <v>4級</v>
      </c>
      <c r="C63" s="54" t="s">
        <v>78</v>
      </c>
      <c r="N63" s="54">
        <f t="shared" si="2"/>
        <v>2027</v>
      </c>
      <c r="O63" s="54">
        <f t="shared" si="3"/>
        <v>1</v>
      </c>
      <c r="P63" s="54" t="str">
        <f t="shared" si="0"/>
        <v>20271</v>
      </c>
      <c r="Q63" s="54">
        <v>51</v>
      </c>
    </row>
    <row r="64" spans="1:22" x14ac:dyDescent="0.2">
      <c r="A64" s="55">
        <v>148</v>
      </c>
      <c r="B64" s="56" t="str">
        <f t="shared" si="4"/>
        <v>4級</v>
      </c>
      <c r="C64" s="54" t="s">
        <v>78</v>
      </c>
      <c r="N64" s="54">
        <f t="shared" si="2"/>
        <v>2027</v>
      </c>
      <c r="O64" s="54">
        <f t="shared" si="3"/>
        <v>2</v>
      </c>
      <c r="P64" s="54" t="str">
        <f t="shared" si="0"/>
        <v>20272</v>
      </c>
      <c r="Q64" s="54">
        <v>52</v>
      </c>
    </row>
    <row r="65" spans="1:17" x14ac:dyDescent="0.2">
      <c r="A65" s="56">
        <v>149</v>
      </c>
      <c r="B65" s="56" t="str">
        <f t="shared" si="4"/>
        <v>4級</v>
      </c>
      <c r="C65" s="54" t="s">
        <v>78</v>
      </c>
      <c r="N65" s="54">
        <f t="shared" si="2"/>
        <v>2027</v>
      </c>
      <c r="O65" s="54">
        <f t="shared" si="3"/>
        <v>3</v>
      </c>
      <c r="P65" s="54" t="str">
        <f t="shared" si="0"/>
        <v>20273</v>
      </c>
      <c r="Q65" s="54">
        <v>53</v>
      </c>
    </row>
    <row r="66" spans="1:17" x14ac:dyDescent="0.2">
      <c r="A66" s="55">
        <v>150</v>
      </c>
      <c r="B66" s="56" t="str">
        <f t="shared" si="4"/>
        <v>4級</v>
      </c>
      <c r="C66" s="54" t="s">
        <v>78</v>
      </c>
      <c r="N66" s="54">
        <f t="shared" si="2"/>
        <v>2027</v>
      </c>
      <c r="O66" s="54">
        <f t="shared" si="3"/>
        <v>4</v>
      </c>
      <c r="P66" s="54" t="str">
        <f t="shared" ref="P66:P129" si="5">N66&amp;O66</f>
        <v>20274</v>
      </c>
      <c r="Q66" s="54">
        <v>54</v>
      </c>
    </row>
    <row r="67" spans="1:17" x14ac:dyDescent="0.2">
      <c r="A67" s="56">
        <v>200</v>
      </c>
      <c r="B67" s="55" t="s">
        <v>52</v>
      </c>
      <c r="N67" s="54">
        <f t="shared" si="2"/>
        <v>2027</v>
      </c>
      <c r="O67" s="54">
        <f t="shared" si="3"/>
        <v>5</v>
      </c>
      <c r="P67" s="54" t="str">
        <f t="shared" si="5"/>
        <v>20275</v>
      </c>
      <c r="Q67" s="54">
        <v>55</v>
      </c>
    </row>
    <row r="68" spans="1:17" x14ac:dyDescent="0.2">
      <c r="A68" s="55">
        <v>201</v>
      </c>
      <c r="B68" s="56" t="str">
        <f t="shared" ref="B68:B76" si="6">B67</f>
        <v>不合格</v>
      </c>
      <c r="N68" s="54">
        <f t="shared" si="2"/>
        <v>2027</v>
      </c>
      <c r="O68" s="54">
        <f t="shared" si="3"/>
        <v>6</v>
      </c>
      <c r="P68" s="54" t="str">
        <f t="shared" si="5"/>
        <v>20276</v>
      </c>
      <c r="Q68" s="54">
        <v>56</v>
      </c>
    </row>
    <row r="69" spans="1:17" x14ac:dyDescent="0.2">
      <c r="A69" s="56">
        <v>202</v>
      </c>
      <c r="B69" s="56" t="str">
        <f t="shared" si="6"/>
        <v>不合格</v>
      </c>
      <c r="N69" s="54">
        <f t="shared" si="2"/>
        <v>2027</v>
      </c>
      <c r="O69" s="54">
        <f t="shared" si="3"/>
        <v>7</v>
      </c>
      <c r="P69" s="54" t="str">
        <f t="shared" si="5"/>
        <v>20277</v>
      </c>
      <c r="Q69" s="54">
        <v>57</v>
      </c>
    </row>
    <row r="70" spans="1:17" x14ac:dyDescent="0.2">
      <c r="A70" s="55">
        <v>203</v>
      </c>
      <c r="B70" s="56" t="str">
        <f t="shared" si="6"/>
        <v>不合格</v>
      </c>
      <c r="N70" s="54">
        <f t="shared" si="2"/>
        <v>2027</v>
      </c>
      <c r="O70" s="54">
        <f t="shared" si="3"/>
        <v>8</v>
      </c>
      <c r="P70" s="54" t="str">
        <f t="shared" si="5"/>
        <v>20278</v>
      </c>
      <c r="Q70" s="54">
        <v>58</v>
      </c>
    </row>
    <row r="71" spans="1:17" x14ac:dyDescent="0.2">
      <c r="A71" s="56">
        <v>204</v>
      </c>
      <c r="B71" s="56" t="str">
        <f t="shared" si="6"/>
        <v>不合格</v>
      </c>
      <c r="N71" s="54">
        <f t="shared" si="2"/>
        <v>2027</v>
      </c>
      <c r="O71" s="54">
        <f t="shared" si="3"/>
        <v>9</v>
      </c>
      <c r="P71" s="54" t="str">
        <f t="shared" si="5"/>
        <v>20279</v>
      </c>
      <c r="Q71" s="54">
        <v>59</v>
      </c>
    </row>
    <row r="72" spans="1:17" x14ac:dyDescent="0.2">
      <c r="A72" s="55">
        <v>205</v>
      </c>
      <c r="B72" s="56" t="str">
        <f t="shared" si="6"/>
        <v>不合格</v>
      </c>
      <c r="N72" s="54">
        <f t="shared" si="2"/>
        <v>2027</v>
      </c>
      <c r="O72" s="54">
        <f t="shared" si="3"/>
        <v>10</v>
      </c>
      <c r="P72" s="54" t="str">
        <f t="shared" si="5"/>
        <v>202710</v>
      </c>
      <c r="Q72" s="54">
        <v>60</v>
      </c>
    </row>
    <row r="73" spans="1:17" x14ac:dyDescent="0.2">
      <c r="A73" s="56">
        <v>206</v>
      </c>
      <c r="B73" s="56" t="str">
        <f t="shared" si="6"/>
        <v>不合格</v>
      </c>
      <c r="N73" s="54">
        <f t="shared" si="2"/>
        <v>2027</v>
      </c>
      <c r="O73" s="54">
        <f t="shared" si="3"/>
        <v>11</v>
      </c>
      <c r="P73" s="54" t="str">
        <f t="shared" si="5"/>
        <v>202711</v>
      </c>
      <c r="Q73" s="54">
        <v>61</v>
      </c>
    </row>
    <row r="74" spans="1:17" x14ac:dyDescent="0.2">
      <c r="A74" s="55">
        <v>207</v>
      </c>
      <c r="B74" s="56" t="str">
        <f t="shared" si="6"/>
        <v>不合格</v>
      </c>
      <c r="N74" s="54">
        <f t="shared" si="2"/>
        <v>2027</v>
      </c>
      <c r="O74" s="54">
        <f t="shared" si="3"/>
        <v>12</v>
      </c>
      <c r="P74" s="54" t="str">
        <f t="shared" si="5"/>
        <v>202712</v>
      </c>
      <c r="Q74" s="54">
        <v>62</v>
      </c>
    </row>
    <row r="75" spans="1:17" x14ac:dyDescent="0.2">
      <c r="A75" s="56">
        <v>208</v>
      </c>
      <c r="B75" s="56" t="str">
        <f t="shared" si="6"/>
        <v>不合格</v>
      </c>
      <c r="N75" s="54">
        <f t="shared" si="2"/>
        <v>2028</v>
      </c>
      <c r="O75" s="54">
        <f t="shared" si="3"/>
        <v>1</v>
      </c>
      <c r="P75" s="54" t="str">
        <f t="shared" si="5"/>
        <v>20281</v>
      </c>
      <c r="Q75" s="54">
        <v>63</v>
      </c>
    </row>
    <row r="76" spans="1:17" x14ac:dyDescent="0.2">
      <c r="A76" s="55">
        <v>209</v>
      </c>
      <c r="B76" s="56" t="str">
        <f t="shared" si="6"/>
        <v>不合格</v>
      </c>
      <c r="N76" s="54">
        <f t="shared" si="2"/>
        <v>2028</v>
      </c>
      <c r="O76" s="54">
        <f t="shared" si="3"/>
        <v>2</v>
      </c>
      <c r="P76" s="54" t="str">
        <f t="shared" si="5"/>
        <v>20282</v>
      </c>
      <c r="Q76" s="54">
        <v>64</v>
      </c>
    </row>
    <row r="77" spans="1:17" x14ac:dyDescent="0.2">
      <c r="A77" s="56">
        <v>210</v>
      </c>
      <c r="B77" s="56" t="s">
        <v>24</v>
      </c>
      <c r="C77" s="54" t="s">
        <v>81</v>
      </c>
      <c r="N77" s="54">
        <f t="shared" si="2"/>
        <v>2028</v>
      </c>
      <c r="O77" s="54">
        <f t="shared" si="3"/>
        <v>3</v>
      </c>
      <c r="P77" s="54" t="str">
        <f t="shared" si="5"/>
        <v>20283</v>
      </c>
      <c r="Q77" s="54">
        <v>65</v>
      </c>
    </row>
    <row r="78" spans="1:17" x14ac:dyDescent="0.2">
      <c r="A78" s="55">
        <v>211</v>
      </c>
      <c r="B78" s="56" t="str">
        <f>B77</f>
        <v>3級</v>
      </c>
      <c r="C78" s="54" t="s">
        <v>80</v>
      </c>
      <c r="N78" s="54">
        <f t="shared" si="2"/>
        <v>2028</v>
      </c>
      <c r="O78" s="54">
        <f t="shared" si="3"/>
        <v>4</v>
      </c>
      <c r="P78" s="54" t="str">
        <f t="shared" si="5"/>
        <v>20284</v>
      </c>
      <c r="Q78" s="54">
        <v>66</v>
      </c>
    </row>
    <row r="79" spans="1:17" x14ac:dyDescent="0.2">
      <c r="A79" s="56">
        <v>212</v>
      </c>
      <c r="B79" s="56" t="str">
        <f>B78</f>
        <v>3級</v>
      </c>
      <c r="C79" s="54" t="s">
        <v>80</v>
      </c>
      <c r="N79" s="54">
        <f t="shared" si="2"/>
        <v>2028</v>
      </c>
      <c r="O79" s="54">
        <f t="shared" si="3"/>
        <v>5</v>
      </c>
      <c r="P79" s="54" t="str">
        <f t="shared" si="5"/>
        <v>20285</v>
      </c>
      <c r="Q79" s="54">
        <v>67</v>
      </c>
    </row>
    <row r="80" spans="1:17" x14ac:dyDescent="0.2">
      <c r="A80" s="55">
        <v>213</v>
      </c>
      <c r="B80" s="56" t="str">
        <f>"準"&amp;B82</f>
        <v>準2級</v>
      </c>
      <c r="C80" s="54" t="s">
        <v>134</v>
      </c>
      <c r="N80" s="54">
        <f t="shared" si="2"/>
        <v>2028</v>
      </c>
      <c r="O80" s="54">
        <f t="shared" si="3"/>
        <v>6</v>
      </c>
      <c r="P80" s="54" t="str">
        <f t="shared" si="5"/>
        <v>20286</v>
      </c>
      <c r="Q80" s="54">
        <v>68</v>
      </c>
    </row>
    <row r="81" spans="1:17" x14ac:dyDescent="0.2">
      <c r="A81" s="56">
        <v>214</v>
      </c>
      <c r="B81" s="56" t="str">
        <f>"準"&amp;B82</f>
        <v>準2級</v>
      </c>
      <c r="C81" s="54" t="s">
        <v>133</v>
      </c>
      <c r="N81" s="54">
        <f t="shared" si="2"/>
        <v>2028</v>
      </c>
      <c r="O81" s="54">
        <f t="shared" si="3"/>
        <v>7</v>
      </c>
      <c r="P81" s="54" t="str">
        <f t="shared" si="5"/>
        <v>20287</v>
      </c>
      <c r="Q81" s="54">
        <v>69</v>
      </c>
    </row>
    <row r="82" spans="1:17" x14ac:dyDescent="0.2">
      <c r="A82" s="55">
        <v>215</v>
      </c>
      <c r="B82" s="56" t="s">
        <v>25</v>
      </c>
      <c r="C82" s="54" t="s">
        <v>82</v>
      </c>
      <c r="N82" s="54">
        <f t="shared" si="2"/>
        <v>2028</v>
      </c>
      <c r="O82" s="54">
        <f t="shared" si="3"/>
        <v>8</v>
      </c>
      <c r="P82" s="54" t="str">
        <f t="shared" si="5"/>
        <v>20288</v>
      </c>
      <c r="Q82" s="54">
        <v>70</v>
      </c>
    </row>
    <row r="83" spans="1:17" x14ac:dyDescent="0.2">
      <c r="A83" s="56">
        <v>216</v>
      </c>
      <c r="B83" s="56" t="str">
        <f>B82</f>
        <v>2級</v>
      </c>
      <c r="C83" s="54" t="s">
        <v>82</v>
      </c>
      <c r="N83" s="54">
        <f t="shared" si="2"/>
        <v>2028</v>
      </c>
      <c r="O83" s="54">
        <f t="shared" si="3"/>
        <v>9</v>
      </c>
      <c r="P83" s="54" t="str">
        <f t="shared" si="5"/>
        <v>20289</v>
      </c>
      <c r="Q83" s="54">
        <v>71</v>
      </c>
    </row>
    <row r="84" spans="1:17" x14ac:dyDescent="0.2">
      <c r="A84" s="55">
        <v>217</v>
      </c>
      <c r="B84" s="56" t="str">
        <f>B83</f>
        <v>2級</v>
      </c>
      <c r="C84" s="54" t="s">
        <v>82</v>
      </c>
      <c r="N84" s="54">
        <f t="shared" si="2"/>
        <v>2028</v>
      </c>
      <c r="O84" s="54">
        <f t="shared" si="3"/>
        <v>10</v>
      </c>
      <c r="P84" s="54" t="str">
        <f t="shared" si="5"/>
        <v>202810</v>
      </c>
      <c r="Q84" s="54">
        <v>72</v>
      </c>
    </row>
    <row r="85" spans="1:17" x14ac:dyDescent="0.2">
      <c r="A85" s="56">
        <v>218</v>
      </c>
      <c r="B85" s="56" t="str">
        <f>"準"&amp;B87</f>
        <v>準1級</v>
      </c>
      <c r="C85" s="54" t="s">
        <v>136</v>
      </c>
      <c r="N85" s="54">
        <f t="shared" si="2"/>
        <v>2028</v>
      </c>
      <c r="O85" s="54">
        <f t="shared" si="3"/>
        <v>11</v>
      </c>
      <c r="P85" s="54" t="str">
        <f t="shared" si="5"/>
        <v>202811</v>
      </c>
      <c r="Q85" s="54">
        <v>73</v>
      </c>
    </row>
    <row r="86" spans="1:17" x14ac:dyDescent="0.2">
      <c r="A86" s="55">
        <v>219</v>
      </c>
      <c r="B86" s="56" t="str">
        <f>"準"&amp;B87</f>
        <v>準1級</v>
      </c>
      <c r="C86" s="54" t="s">
        <v>135</v>
      </c>
      <c r="N86" s="54">
        <f t="shared" si="2"/>
        <v>2028</v>
      </c>
      <c r="O86" s="54">
        <f t="shared" si="3"/>
        <v>12</v>
      </c>
      <c r="P86" s="54" t="str">
        <f t="shared" si="5"/>
        <v>202812</v>
      </c>
      <c r="Q86" s="54">
        <v>74</v>
      </c>
    </row>
    <row r="87" spans="1:17" x14ac:dyDescent="0.2">
      <c r="A87" s="56">
        <v>220</v>
      </c>
      <c r="B87" s="56" t="s">
        <v>26</v>
      </c>
      <c r="C87" s="54" t="s">
        <v>84</v>
      </c>
      <c r="N87" s="54">
        <f t="shared" si="2"/>
        <v>2029</v>
      </c>
      <c r="O87" s="54">
        <f t="shared" si="3"/>
        <v>1</v>
      </c>
      <c r="P87" s="54" t="str">
        <f t="shared" si="5"/>
        <v>20291</v>
      </c>
      <c r="Q87" s="54">
        <v>75</v>
      </c>
    </row>
    <row r="88" spans="1:17" x14ac:dyDescent="0.2">
      <c r="A88" s="55">
        <v>221</v>
      </c>
      <c r="B88" s="56" t="str">
        <f>B87</f>
        <v>1級</v>
      </c>
      <c r="C88" s="54" t="s">
        <v>83</v>
      </c>
      <c r="N88" s="54">
        <f t="shared" si="2"/>
        <v>2029</v>
      </c>
      <c r="O88" s="54">
        <f t="shared" si="3"/>
        <v>2</v>
      </c>
      <c r="P88" s="54" t="str">
        <f t="shared" si="5"/>
        <v>20292</v>
      </c>
      <c r="Q88" s="54">
        <v>76</v>
      </c>
    </row>
    <row r="89" spans="1:17" x14ac:dyDescent="0.2">
      <c r="A89" s="56">
        <v>222</v>
      </c>
      <c r="B89" s="56" t="str">
        <f>B88</f>
        <v>1級</v>
      </c>
      <c r="C89" s="54" t="s">
        <v>83</v>
      </c>
      <c r="N89" s="54">
        <f t="shared" si="2"/>
        <v>2029</v>
      </c>
      <c r="O89" s="54">
        <f t="shared" si="3"/>
        <v>3</v>
      </c>
      <c r="P89" s="54" t="str">
        <f t="shared" si="5"/>
        <v>20293</v>
      </c>
      <c r="Q89" s="54">
        <v>77</v>
      </c>
    </row>
    <row r="90" spans="1:17" x14ac:dyDescent="0.2">
      <c r="A90" s="55">
        <v>223</v>
      </c>
      <c r="B90" s="56" t="str">
        <f>"準"&amp;B92</f>
        <v>準初段</v>
      </c>
      <c r="C90" s="54" t="s">
        <v>138</v>
      </c>
      <c r="N90" s="54">
        <f t="shared" si="2"/>
        <v>2029</v>
      </c>
      <c r="O90" s="54">
        <f t="shared" si="3"/>
        <v>4</v>
      </c>
      <c r="P90" s="54" t="str">
        <f t="shared" si="5"/>
        <v>20294</v>
      </c>
      <c r="Q90" s="54">
        <v>78</v>
      </c>
    </row>
    <row r="91" spans="1:17" x14ac:dyDescent="0.2">
      <c r="A91" s="56">
        <v>224</v>
      </c>
      <c r="B91" s="56" t="str">
        <f>"準"&amp;B92</f>
        <v>準初段</v>
      </c>
      <c r="C91" s="54" t="s">
        <v>137</v>
      </c>
      <c r="N91" s="54">
        <f t="shared" si="2"/>
        <v>2029</v>
      </c>
      <c r="O91" s="54">
        <f t="shared" si="3"/>
        <v>5</v>
      </c>
      <c r="P91" s="54" t="str">
        <f t="shared" si="5"/>
        <v>20295</v>
      </c>
      <c r="Q91" s="54">
        <v>79</v>
      </c>
    </row>
    <row r="92" spans="1:17" x14ac:dyDescent="0.2">
      <c r="A92" s="55">
        <v>225</v>
      </c>
      <c r="B92" s="56" t="s">
        <v>27</v>
      </c>
      <c r="C92" s="54" t="s">
        <v>86</v>
      </c>
      <c r="N92" s="54">
        <f t="shared" ref="N92:N155" si="7">IF(O92=1,N91+1,N91)</f>
        <v>2029</v>
      </c>
      <c r="O92" s="54">
        <f t="shared" ref="O92:O155" si="8">IF(O91=12,1,O91+1)</f>
        <v>6</v>
      </c>
      <c r="P92" s="54" t="str">
        <f t="shared" si="5"/>
        <v>20296</v>
      </c>
      <c r="Q92" s="54">
        <v>80</v>
      </c>
    </row>
    <row r="93" spans="1:17" x14ac:dyDescent="0.2">
      <c r="A93" s="56">
        <v>226</v>
      </c>
      <c r="B93" s="56" t="str">
        <f>B92</f>
        <v>初段</v>
      </c>
      <c r="C93" s="54" t="s">
        <v>85</v>
      </c>
      <c r="N93" s="54">
        <f t="shared" si="7"/>
        <v>2029</v>
      </c>
      <c r="O93" s="54">
        <f t="shared" si="8"/>
        <v>7</v>
      </c>
      <c r="P93" s="54" t="str">
        <f t="shared" si="5"/>
        <v>20297</v>
      </c>
      <c r="Q93" s="54">
        <v>81</v>
      </c>
    </row>
    <row r="94" spans="1:17" x14ac:dyDescent="0.2">
      <c r="A94" s="55">
        <v>227</v>
      </c>
      <c r="B94" s="56" t="str">
        <f>B93</f>
        <v>初段</v>
      </c>
      <c r="C94" s="54" t="s">
        <v>85</v>
      </c>
      <c r="N94" s="54">
        <f t="shared" si="7"/>
        <v>2029</v>
      </c>
      <c r="O94" s="54">
        <f t="shared" si="8"/>
        <v>8</v>
      </c>
      <c r="P94" s="54" t="str">
        <f t="shared" si="5"/>
        <v>20298</v>
      </c>
      <c r="Q94" s="54">
        <v>82</v>
      </c>
    </row>
    <row r="95" spans="1:17" x14ac:dyDescent="0.2">
      <c r="A95" s="56">
        <v>228</v>
      </c>
      <c r="B95" s="56" t="str">
        <f>"準"&amp;B97</f>
        <v>準二段</v>
      </c>
      <c r="C95" s="54" t="s">
        <v>140</v>
      </c>
      <c r="N95" s="54">
        <f t="shared" si="7"/>
        <v>2029</v>
      </c>
      <c r="O95" s="54">
        <f t="shared" si="8"/>
        <v>9</v>
      </c>
      <c r="P95" s="54" t="str">
        <f t="shared" si="5"/>
        <v>20299</v>
      </c>
      <c r="Q95" s="54">
        <v>83</v>
      </c>
    </row>
    <row r="96" spans="1:17" x14ac:dyDescent="0.2">
      <c r="A96" s="55">
        <v>229</v>
      </c>
      <c r="B96" s="56" t="str">
        <f>"準"&amp;B97</f>
        <v>準二段</v>
      </c>
      <c r="C96" s="54" t="s">
        <v>139</v>
      </c>
      <c r="N96" s="54">
        <f t="shared" si="7"/>
        <v>2029</v>
      </c>
      <c r="O96" s="54">
        <f t="shared" si="8"/>
        <v>10</v>
      </c>
      <c r="P96" s="54" t="str">
        <f t="shared" si="5"/>
        <v>202910</v>
      </c>
      <c r="Q96" s="54">
        <v>84</v>
      </c>
    </row>
    <row r="97" spans="1:17" x14ac:dyDescent="0.2">
      <c r="A97" s="56">
        <v>230</v>
      </c>
      <c r="B97" s="56" t="s">
        <v>28</v>
      </c>
      <c r="C97" s="54" t="s">
        <v>88</v>
      </c>
      <c r="N97" s="54">
        <f t="shared" si="7"/>
        <v>2029</v>
      </c>
      <c r="O97" s="54">
        <f t="shared" si="8"/>
        <v>11</v>
      </c>
      <c r="P97" s="54" t="str">
        <f t="shared" si="5"/>
        <v>202911</v>
      </c>
      <c r="Q97" s="54">
        <v>85</v>
      </c>
    </row>
    <row r="98" spans="1:17" x14ac:dyDescent="0.2">
      <c r="A98" s="55">
        <v>231</v>
      </c>
      <c r="B98" s="56" t="str">
        <f>B97</f>
        <v>二段</v>
      </c>
      <c r="C98" s="54" t="s">
        <v>87</v>
      </c>
      <c r="N98" s="54">
        <f t="shared" si="7"/>
        <v>2029</v>
      </c>
      <c r="O98" s="54">
        <f t="shared" si="8"/>
        <v>12</v>
      </c>
      <c r="P98" s="54" t="str">
        <f t="shared" si="5"/>
        <v>202912</v>
      </c>
      <c r="Q98" s="54">
        <v>86</v>
      </c>
    </row>
    <row r="99" spans="1:17" x14ac:dyDescent="0.2">
      <c r="A99" s="56">
        <v>232</v>
      </c>
      <c r="B99" s="56" t="str">
        <f>B98</f>
        <v>二段</v>
      </c>
      <c r="C99" s="54" t="s">
        <v>87</v>
      </c>
      <c r="N99" s="54">
        <f t="shared" si="7"/>
        <v>2030</v>
      </c>
      <c r="O99" s="54">
        <f t="shared" si="8"/>
        <v>1</v>
      </c>
      <c r="P99" s="54" t="str">
        <f t="shared" si="5"/>
        <v>20301</v>
      </c>
      <c r="Q99" s="54">
        <v>87</v>
      </c>
    </row>
    <row r="100" spans="1:17" x14ac:dyDescent="0.2">
      <c r="A100" s="55">
        <v>233</v>
      </c>
      <c r="B100" s="56" t="str">
        <f>"準"&amp;B102</f>
        <v>準三段</v>
      </c>
      <c r="C100" s="54" t="s">
        <v>142</v>
      </c>
      <c r="N100" s="54">
        <f t="shared" si="7"/>
        <v>2030</v>
      </c>
      <c r="O100" s="54">
        <f t="shared" si="8"/>
        <v>2</v>
      </c>
      <c r="P100" s="54" t="str">
        <f t="shared" si="5"/>
        <v>20302</v>
      </c>
      <c r="Q100" s="54">
        <v>88</v>
      </c>
    </row>
    <row r="101" spans="1:17" x14ac:dyDescent="0.2">
      <c r="A101" s="56">
        <v>234</v>
      </c>
      <c r="B101" s="56" t="str">
        <f>"準"&amp;B102</f>
        <v>準三段</v>
      </c>
      <c r="C101" s="54" t="s">
        <v>141</v>
      </c>
      <c r="N101" s="54">
        <f t="shared" si="7"/>
        <v>2030</v>
      </c>
      <c r="O101" s="54">
        <f t="shared" si="8"/>
        <v>3</v>
      </c>
      <c r="P101" s="54" t="str">
        <f t="shared" si="5"/>
        <v>20303</v>
      </c>
      <c r="Q101" s="54">
        <v>89</v>
      </c>
    </row>
    <row r="102" spans="1:17" x14ac:dyDescent="0.2">
      <c r="A102" s="55">
        <v>235</v>
      </c>
      <c r="B102" s="56" t="s">
        <v>29</v>
      </c>
      <c r="C102" s="54" t="s">
        <v>90</v>
      </c>
      <c r="N102" s="54">
        <f t="shared" si="7"/>
        <v>2030</v>
      </c>
      <c r="O102" s="54">
        <f t="shared" si="8"/>
        <v>4</v>
      </c>
      <c r="P102" s="54" t="str">
        <f t="shared" si="5"/>
        <v>20304</v>
      </c>
      <c r="Q102" s="54">
        <v>90</v>
      </c>
    </row>
    <row r="103" spans="1:17" x14ac:dyDescent="0.2">
      <c r="A103" s="56">
        <v>236</v>
      </c>
      <c r="B103" s="56" t="str">
        <f>B102</f>
        <v>三段</v>
      </c>
      <c r="C103" s="54" t="s">
        <v>89</v>
      </c>
      <c r="N103" s="54">
        <f t="shared" si="7"/>
        <v>2030</v>
      </c>
      <c r="O103" s="54">
        <f t="shared" si="8"/>
        <v>5</v>
      </c>
      <c r="P103" s="54" t="str">
        <f t="shared" si="5"/>
        <v>20305</v>
      </c>
      <c r="Q103" s="54">
        <v>91</v>
      </c>
    </row>
    <row r="104" spans="1:17" x14ac:dyDescent="0.2">
      <c r="A104" s="55">
        <v>237</v>
      </c>
      <c r="B104" s="56" t="str">
        <f>B103</f>
        <v>三段</v>
      </c>
      <c r="C104" s="54" t="s">
        <v>89</v>
      </c>
      <c r="N104" s="54">
        <f t="shared" si="7"/>
        <v>2030</v>
      </c>
      <c r="O104" s="54">
        <f t="shared" si="8"/>
        <v>6</v>
      </c>
      <c r="P104" s="54" t="str">
        <f t="shared" si="5"/>
        <v>20306</v>
      </c>
      <c r="Q104" s="54">
        <v>92</v>
      </c>
    </row>
    <row r="105" spans="1:17" x14ac:dyDescent="0.2">
      <c r="A105" s="56">
        <v>238</v>
      </c>
      <c r="B105" s="56" t="str">
        <f>"準"&amp;B107</f>
        <v>準四段</v>
      </c>
      <c r="C105" s="54" t="s">
        <v>144</v>
      </c>
      <c r="N105" s="54">
        <f t="shared" si="7"/>
        <v>2030</v>
      </c>
      <c r="O105" s="54">
        <f t="shared" si="8"/>
        <v>7</v>
      </c>
      <c r="P105" s="54" t="str">
        <f t="shared" si="5"/>
        <v>20307</v>
      </c>
      <c r="Q105" s="54">
        <v>93</v>
      </c>
    </row>
    <row r="106" spans="1:17" x14ac:dyDescent="0.2">
      <c r="A106" s="55">
        <v>239</v>
      </c>
      <c r="B106" s="56" t="str">
        <f>"準"&amp;B107</f>
        <v>準四段</v>
      </c>
      <c r="C106" s="54" t="s">
        <v>143</v>
      </c>
      <c r="N106" s="54">
        <f t="shared" si="7"/>
        <v>2030</v>
      </c>
      <c r="O106" s="54">
        <f t="shared" si="8"/>
        <v>8</v>
      </c>
      <c r="P106" s="54" t="str">
        <f t="shared" si="5"/>
        <v>20308</v>
      </c>
      <c r="Q106" s="54">
        <v>94</v>
      </c>
    </row>
    <row r="107" spans="1:17" x14ac:dyDescent="0.2">
      <c r="A107" s="56">
        <v>240</v>
      </c>
      <c r="B107" s="56" t="s">
        <v>30</v>
      </c>
      <c r="C107" s="54" t="s">
        <v>92</v>
      </c>
      <c r="N107" s="54">
        <f t="shared" si="7"/>
        <v>2030</v>
      </c>
      <c r="O107" s="54">
        <f t="shared" si="8"/>
        <v>9</v>
      </c>
      <c r="P107" s="54" t="str">
        <f t="shared" si="5"/>
        <v>20309</v>
      </c>
      <c r="Q107" s="54">
        <v>95</v>
      </c>
    </row>
    <row r="108" spans="1:17" x14ac:dyDescent="0.2">
      <c r="A108" s="55">
        <v>241</v>
      </c>
      <c r="B108" s="56" t="str">
        <f t="shared" ref="B108:B117" si="9">B107</f>
        <v>四段</v>
      </c>
      <c r="C108" s="54" t="s">
        <v>91</v>
      </c>
      <c r="N108" s="54">
        <f t="shared" si="7"/>
        <v>2030</v>
      </c>
      <c r="O108" s="54">
        <f t="shared" si="8"/>
        <v>10</v>
      </c>
      <c r="P108" s="54" t="str">
        <f t="shared" si="5"/>
        <v>203010</v>
      </c>
      <c r="Q108" s="54">
        <v>96</v>
      </c>
    </row>
    <row r="109" spans="1:17" x14ac:dyDescent="0.2">
      <c r="A109" s="56">
        <v>242</v>
      </c>
      <c r="B109" s="56" t="str">
        <f t="shared" si="9"/>
        <v>四段</v>
      </c>
      <c r="C109" s="54" t="s">
        <v>91</v>
      </c>
      <c r="N109" s="54">
        <f t="shared" si="7"/>
        <v>2030</v>
      </c>
      <c r="O109" s="54">
        <f t="shared" si="8"/>
        <v>11</v>
      </c>
      <c r="P109" s="54" t="str">
        <f t="shared" si="5"/>
        <v>203011</v>
      </c>
      <c r="Q109" s="54">
        <v>97</v>
      </c>
    </row>
    <row r="110" spans="1:17" x14ac:dyDescent="0.2">
      <c r="A110" s="55">
        <v>243</v>
      </c>
      <c r="B110" s="56" t="str">
        <f t="shared" si="9"/>
        <v>四段</v>
      </c>
      <c r="C110" s="54" t="s">
        <v>91</v>
      </c>
      <c r="N110" s="54">
        <f t="shared" si="7"/>
        <v>2030</v>
      </c>
      <c r="O110" s="54">
        <f t="shared" si="8"/>
        <v>12</v>
      </c>
      <c r="P110" s="54" t="str">
        <f t="shared" si="5"/>
        <v>203012</v>
      </c>
      <c r="Q110" s="54">
        <v>98</v>
      </c>
    </row>
    <row r="111" spans="1:17" x14ac:dyDescent="0.2">
      <c r="A111" s="56">
        <v>244</v>
      </c>
      <c r="B111" s="56" t="str">
        <f t="shared" si="9"/>
        <v>四段</v>
      </c>
      <c r="C111" s="54" t="s">
        <v>91</v>
      </c>
      <c r="N111" s="54">
        <f t="shared" si="7"/>
        <v>2031</v>
      </c>
      <c r="O111" s="54">
        <f t="shared" si="8"/>
        <v>1</v>
      </c>
      <c r="P111" s="54" t="str">
        <f t="shared" si="5"/>
        <v>20311</v>
      </c>
      <c r="Q111" s="54">
        <v>99</v>
      </c>
    </row>
    <row r="112" spans="1:17" x14ac:dyDescent="0.2">
      <c r="A112" s="55">
        <v>245</v>
      </c>
      <c r="B112" s="56" t="str">
        <f t="shared" si="9"/>
        <v>四段</v>
      </c>
      <c r="C112" s="54" t="s">
        <v>91</v>
      </c>
      <c r="N112" s="54">
        <f t="shared" si="7"/>
        <v>2031</v>
      </c>
      <c r="O112" s="54">
        <f t="shared" si="8"/>
        <v>2</v>
      </c>
      <c r="P112" s="54" t="str">
        <f t="shared" si="5"/>
        <v>20312</v>
      </c>
      <c r="Q112" s="54">
        <v>100</v>
      </c>
    </row>
    <row r="113" spans="1:17" x14ac:dyDescent="0.2">
      <c r="A113" s="56">
        <v>246</v>
      </c>
      <c r="B113" s="56" t="str">
        <f t="shared" si="9"/>
        <v>四段</v>
      </c>
      <c r="C113" s="54" t="s">
        <v>91</v>
      </c>
      <c r="N113" s="54">
        <f t="shared" si="7"/>
        <v>2031</v>
      </c>
      <c r="O113" s="54">
        <f t="shared" si="8"/>
        <v>3</v>
      </c>
      <c r="P113" s="54" t="str">
        <f t="shared" si="5"/>
        <v>20313</v>
      </c>
      <c r="Q113" s="54">
        <v>101</v>
      </c>
    </row>
    <row r="114" spans="1:17" x14ac:dyDescent="0.2">
      <c r="A114" s="55">
        <v>247</v>
      </c>
      <c r="B114" s="56" t="str">
        <f t="shared" si="9"/>
        <v>四段</v>
      </c>
      <c r="C114" s="54" t="s">
        <v>91</v>
      </c>
      <c r="N114" s="54">
        <f t="shared" si="7"/>
        <v>2031</v>
      </c>
      <c r="O114" s="54">
        <f t="shared" si="8"/>
        <v>4</v>
      </c>
      <c r="P114" s="54" t="str">
        <f t="shared" si="5"/>
        <v>20314</v>
      </c>
      <c r="Q114" s="54">
        <v>102</v>
      </c>
    </row>
    <row r="115" spans="1:17" x14ac:dyDescent="0.2">
      <c r="A115" s="56">
        <v>248</v>
      </c>
      <c r="B115" s="56" t="str">
        <f t="shared" si="9"/>
        <v>四段</v>
      </c>
      <c r="C115" s="54" t="s">
        <v>91</v>
      </c>
      <c r="N115" s="54">
        <f t="shared" si="7"/>
        <v>2031</v>
      </c>
      <c r="O115" s="54">
        <f t="shared" si="8"/>
        <v>5</v>
      </c>
      <c r="P115" s="54" t="str">
        <f t="shared" si="5"/>
        <v>20315</v>
      </c>
      <c r="Q115" s="54">
        <v>103</v>
      </c>
    </row>
    <row r="116" spans="1:17" x14ac:dyDescent="0.2">
      <c r="A116" s="55">
        <v>249</v>
      </c>
      <c r="B116" s="56" t="str">
        <f t="shared" si="9"/>
        <v>四段</v>
      </c>
      <c r="C116" s="54" t="s">
        <v>91</v>
      </c>
      <c r="N116" s="54">
        <f t="shared" si="7"/>
        <v>2031</v>
      </c>
      <c r="O116" s="54">
        <f t="shared" si="8"/>
        <v>6</v>
      </c>
      <c r="P116" s="54" t="str">
        <f t="shared" si="5"/>
        <v>20316</v>
      </c>
      <c r="Q116" s="54">
        <v>104</v>
      </c>
    </row>
    <row r="117" spans="1:17" x14ac:dyDescent="0.2">
      <c r="A117" s="56">
        <v>250</v>
      </c>
      <c r="B117" s="56" t="str">
        <f t="shared" si="9"/>
        <v>四段</v>
      </c>
      <c r="C117" s="54" t="s">
        <v>91</v>
      </c>
      <c r="N117" s="54">
        <f t="shared" si="7"/>
        <v>2031</v>
      </c>
      <c r="O117" s="54">
        <f t="shared" si="8"/>
        <v>7</v>
      </c>
      <c r="P117" s="54" t="str">
        <f t="shared" si="5"/>
        <v>20317</v>
      </c>
      <c r="Q117" s="54">
        <v>105</v>
      </c>
    </row>
    <row r="118" spans="1:17" x14ac:dyDescent="0.2">
      <c r="A118" s="55">
        <v>300</v>
      </c>
      <c r="B118" s="55" t="s">
        <v>52</v>
      </c>
      <c r="N118" s="54">
        <f t="shared" si="7"/>
        <v>2031</v>
      </c>
      <c r="O118" s="54">
        <f t="shared" si="8"/>
        <v>8</v>
      </c>
      <c r="P118" s="54" t="str">
        <f t="shared" si="5"/>
        <v>20318</v>
      </c>
      <c r="Q118" s="54">
        <v>106</v>
      </c>
    </row>
    <row r="119" spans="1:17" x14ac:dyDescent="0.2">
      <c r="A119" s="56">
        <v>301</v>
      </c>
      <c r="B119" s="56" t="str">
        <f t="shared" ref="B119:B137" si="10">B118</f>
        <v>不合格</v>
      </c>
      <c r="N119" s="54">
        <f t="shared" si="7"/>
        <v>2031</v>
      </c>
      <c r="O119" s="54">
        <f t="shared" si="8"/>
        <v>9</v>
      </c>
      <c r="P119" s="54" t="str">
        <f t="shared" si="5"/>
        <v>20319</v>
      </c>
      <c r="Q119" s="54">
        <v>107</v>
      </c>
    </row>
    <row r="120" spans="1:17" x14ac:dyDescent="0.2">
      <c r="A120" s="55">
        <v>302</v>
      </c>
      <c r="B120" s="56" t="str">
        <f t="shared" si="10"/>
        <v>不合格</v>
      </c>
      <c r="N120" s="54">
        <f t="shared" si="7"/>
        <v>2031</v>
      </c>
      <c r="O120" s="54">
        <f t="shared" si="8"/>
        <v>10</v>
      </c>
      <c r="P120" s="54" t="str">
        <f t="shared" si="5"/>
        <v>203110</v>
      </c>
      <c r="Q120" s="54">
        <v>108</v>
      </c>
    </row>
    <row r="121" spans="1:17" x14ac:dyDescent="0.2">
      <c r="A121" s="56">
        <v>303</v>
      </c>
      <c r="B121" s="56" t="str">
        <f t="shared" si="10"/>
        <v>不合格</v>
      </c>
      <c r="N121" s="54">
        <f t="shared" si="7"/>
        <v>2031</v>
      </c>
      <c r="O121" s="54">
        <f t="shared" si="8"/>
        <v>11</v>
      </c>
      <c r="P121" s="54" t="str">
        <f t="shared" si="5"/>
        <v>203111</v>
      </c>
      <c r="Q121" s="54">
        <v>109</v>
      </c>
    </row>
    <row r="122" spans="1:17" x14ac:dyDescent="0.2">
      <c r="A122" s="55">
        <v>304</v>
      </c>
      <c r="B122" s="56" t="str">
        <f t="shared" si="10"/>
        <v>不合格</v>
      </c>
      <c r="N122" s="54">
        <f t="shared" si="7"/>
        <v>2031</v>
      </c>
      <c r="O122" s="54">
        <f t="shared" si="8"/>
        <v>12</v>
      </c>
      <c r="P122" s="54" t="str">
        <f t="shared" si="5"/>
        <v>203112</v>
      </c>
      <c r="Q122" s="54">
        <v>110</v>
      </c>
    </row>
    <row r="123" spans="1:17" x14ac:dyDescent="0.2">
      <c r="A123" s="56">
        <v>305</v>
      </c>
      <c r="B123" s="56" t="str">
        <f t="shared" si="10"/>
        <v>不合格</v>
      </c>
      <c r="N123" s="54">
        <f t="shared" si="7"/>
        <v>2032</v>
      </c>
      <c r="O123" s="54">
        <f t="shared" si="8"/>
        <v>1</v>
      </c>
      <c r="P123" s="54" t="str">
        <f t="shared" si="5"/>
        <v>20321</v>
      </c>
      <c r="Q123" s="54">
        <v>111</v>
      </c>
    </row>
    <row r="124" spans="1:17" x14ac:dyDescent="0.2">
      <c r="A124" s="55">
        <v>306</v>
      </c>
      <c r="B124" s="56" t="str">
        <f t="shared" si="10"/>
        <v>不合格</v>
      </c>
      <c r="N124" s="54">
        <f t="shared" si="7"/>
        <v>2032</v>
      </c>
      <c r="O124" s="54">
        <f t="shared" si="8"/>
        <v>2</v>
      </c>
      <c r="P124" s="54" t="str">
        <f t="shared" si="5"/>
        <v>20322</v>
      </c>
      <c r="Q124" s="54">
        <v>112</v>
      </c>
    </row>
    <row r="125" spans="1:17" x14ac:dyDescent="0.2">
      <c r="A125" s="56">
        <v>307</v>
      </c>
      <c r="B125" s="56" t="str">
        <f t="shared" si="10"/>
        <v>不合格</v>
      </c>
      <c r="N125" s="54">
        <f t="shared" si="7"/>
        <v>2032</v>
      </c>
      <c r="O125" s="54">
        <f t="shared" si="8"/>
        <v>3</v>
      </c>
      <c r="P125" s="54" t="str">
        <f t="shared" si="5"/>
        <v>20323</v>
      </c>
      <c r="Q125" s="54">
        <v>113</v>
      </c>
    </row>
    <row r="126" spans="1:17" x14ac:dyDescent="0.2">
      <c r="A126" s="55">
        <v>308</v>
      </c>
      <c r="B126" s="56" t="str">
        <f t="shared" si="10"/>
        <v>不合格</v>
      </c>
      <c r="N126" s="54">
        <f t="shared" si="7"/>
        <v>2032</v>
      </c>
      <c r="O126" s="54">
        <f t="shared" si="8"/>
        <v>4</v>
      </c>
      <c r="P126" s="54" t="str">
        <f t="shared" si="5"/>
        <v>20324</v>
      </c>
      <c r="Q126" s="54">
        <v>114</v>
      </c>
    </row>
    <row r="127" spans="1:17" x14ac:dyDescent="0.2">
      <c r="A127" s="56">
        <v>309</v>
      </c>
      <c r="B127" s="56" t="str">
        <f t="shared" si="10"/>
        <v>不合格</v>
      </c>
      <c r="N127" s="54">
        <f t="shared" si="7"/>
        <v>2032</v>
      </c>
      <c r="O127" s="54">
        <f t="shared" si="8"/>
        <v>5</v>
      </c>
      <c r="P127" s="54" t="str">
        <f t="shared" si="5"/>
        <v>20325</v>
      </c>
      <c r="Q127" s="54">
        <v>115</v>
      </c>
    </row>
    <row r="128" spans="1:17" x14ac:dyDescent="0.2">
      <c r="A128" s="55">
        <v>310</v>
      </c>
      <c r="B128" s="56" t="str">
        <f t="shared" si="10"/>
        <v>不合格</v>
      </c>
      <c r="N128" s="54">
        <f t="shared" si="7"/>
        <v>2032</v>
      </c>
      <c r="O128" s="54">
        <f t="shared" si="8"/>
        <v>6</v>
      </c>
      <c r="P128" s="54" t="str">
        <f t="shared" si="5"/>
        <v>20326</v>
      </c>
      <c r="Q128" s="54">
        <v>116</v>
      </c>
    </row>
    <row r="129" spans="1:17" x14ac:dyDescent="0.2">
      <c r="A129" s="56">
        <v>311</v>
      </c>
      <c r="B129" s="56" t="str">
        <f t="shared" si="10"/>
        <v>不合格</v>
      </c>
      <c r="N129" s="54">
        <f t="shared" si="7"/>
        <v>2032</v>
      </c>
      <c r="O129" s="54">
        <f t="shared" si="8"/>
        <v>7</v>
      </c>
      <c r="P129" s="54" t="str">
        <f t="shared" si="5"/>
        <v>20327</v>
      </c>
      <c r="Q129" s="54">
        <v>117</v>
      </c>
    </row>
    <row r="130" spans="1:17" x14ac:dyDescent="0.2">
      <c r="A130" s="55">
        <v>312</v>
      </c>
      <c r="B130" s="56" t="str">
        <f t="shared" si="10"/>
        <v>不合格</v>
      </c>
      <c r="N130" s="54">
        <f t="shared" si="7"/>
        <v>2032</v>
      </c>
      <c r="O130" s="54">
        <f t="shared" si="8"/>
        <v>8</v>
      </c>
      <c r="P130" s="54" t="str">
        <f t="shared" ref="P130:P193" si="11">N130&amp;O130</f>
        <v>20328</v>
      </c>
      <c r="Q130" s="54">
        <v>118</v>
      </c>
    </row>
    <row r="131" spans="1:17" x14ac:dyDescent="0.2">
      <c r="A131" s="56">
        <v>313</v>
      </c>
      <c r="B131" s="56" t="str">
        <f t="shared" si="10"/>
        <v>不合格</v>
      </c>
      <c r="N131" s="54">
        <f t="shared" si="7"/>
        <v>2032</v>
      </c>
      <c r="O131" s="54">
        <f t="shared" si="8"/>
        <v>9</v>
      </c>
      <c r="P131" s="54" t="str">
        <f t="shared" si="11"/>
        <v>20329</v>
      </c>
      <c r="Q131" s="54">
        <v>119</v>
      </c>
    </row>
    <row r="132" spans="1:17" x14ac:dyDescent="0.2">
      <c r="A132" s="55">
        <v>314</v>
      </c>
      <c r="B132" s="56" t="str">
        <f t="shared" si="10"/>
        <v>不合格</v>
      </c>
      <c r="N132" s="54">
        <f t="shared" si="7"/>
        <v>2032</v>
      </c>
      <c r="O132" s="54">
        <f t="shared" si="8"/>
        <v>10</v>
      </c>
      <c r="P132" s="54" t="str">
        <f t="shared" si="11"/>
        <v>203210</v>
      </c>
      <c r="Q132" s="54">
        <v>120</v>
      </c>
    </row>
    <row r="133" spans="1:17" x14ac:dyDescent="0.2">
      <c r="A133" s="56">
        <v>315</v>
      </c>
      <c r="B133" s="56" t="str">
        <f t="shared" si="10"/>
        <v>不合格</v>
      </c>
      <c r="N133" s="54">
        <f t="shared" si="7"/>
        <v>2032</v>
      </c>
      <c r="O133" s="54">
        <f t="shared" si="8"/>
        <v>11</v>
      </c>
      <c r="P133" s="54" t="str">
        <f t="shared" si="11"/>
        <v>203211</v>
      </c>
      <c r="Q133" s="54">
        <v>121</v>
      </c>
    </row>
    <row r="134" spans="1:17" x14ac:dyDescent="0.2">
      <c r="A134" s="55">
        <v>316</v>
      </c>
      <c r="B134" s="56" t="str">
        <f t="shared" si="10"/>
        <v>不合格</v>
      </c>
      <c r="N134" s="54">
        <f t="shared" si="7"/>
        <v>2032</v>
      </c>
      <c r="O134" s="54">
        <f t="shared" si="8"/>
        <v>12</v>
      </c>
      <c r="P134" s="54" t="str">
        <f t="shared" si="11"/>
        <v>203212</v>
      </c>
      <c r="Q134" s="54">
        <v>122</v>
      </c>
    </row>
    <row r="135" spans="1:17" x14ac:dyDescent="0.2">
      <c r="A135" s="56">
        <v>317</v>
      </c>
      <c r="B135" s="56" t="str">
        <f t="shared" si="10"/>
        <v>不合格</v>
      </c>
      <c r="N135" s="54">
        <f t="shared" si="7"/>
        <v>2033</v>
      </c>
      <c r="O135" s="54">
        <f t="shared" si="8"/>
        <v>1</v>
      </c>
      <c r="P135" s="54" t="str">
        <f t="shared" si="11"/>
        <v>20331</v>
      </c>
      <c r="Q135" s="54">
        <v>123</v>
      </c>
    </row>
    <row r="136" spans="1:17" x14ac:dyDescent="0.2">
      <c r="A136" s="55">
        <v>318</v>
      </c>
      <c r="B136" s="56" t="str">
        <f t="shared" si="10"/>
        <v>不合格</v>
      </c>
      <c r="N136" s="54">
        <f t="shared" si="7"/>
        <v>2033</v>
      </c>
      <c r="O136" s="54">
        <f t="shared" si="8"/>
        <v>2</v>
      </c>
      <c r="P136" s="54" t="str">
        <f t="shared" si="11"/>
        <v>20332</v>
      </c>
      <c r="Q136" s="54">
        <v>124</v>
      </c>
    </row>
    <row r="137" spans="1:17" x14ac:dyDescent="0.2">
      <c r="A137" s="56">
        <v>319</v>
      </c>
      <c r="B137" s="56" t="str">
        <f t="shared" si="10"/>
        <v>不合格</v>
      </c>
      <c r="N137" s="54">
        <f t="shared" si="7"/>
        <v>2033</v>
      </c>
      <c r="O137" s="54">
        <f t="shared" si="8"/>
        <v>3</v>
      </c>
      <c r="P137" s="54" t="str">
        <f t="shared" si="11"/>
        <v>20333</v>
      </c>
      <c r="Q137" s="54">
        <v>125</v>
      </c>
    </row>
    <row r="138" spans="1:17" x14ac:dyDescent="0.2">
      <c r="A138" s="55">
        <v>320</v>
      </c>
      <c r="B138" s="56" t="s">
        <v>32</v>
      </c>
      <c r="C138" s="54" t="s">
        <v>94</v>
      </c>
      <c r="N138" s="54">
        <f t="shared" si="7"/>
        <v>2033</v>
      </c>
      <c r="O138" s="54">
        <f t="shared" si="8"/>
        <v>4</v>
      </c>
      <c r="P138" s="54" t="str">
        <f t="shared" si="11"/>
        <v>20334</v>
      </c>
      <c r="Q138" s="54">
        <v>126</v>
      </c>
    </row>
    <row r="139" spans="1:17" x14ac:dyDescent="0.2">
      <c r="A139" s="56">
        <v>321</v>
      </c>
      <c r="B139" s="56" t="str">
        <f>B138</f>
        <v>五段</v>
      </c>
      <c r="C139" s="54" t="s">
        <v>93</v>
      </c>
      <c r="N139" s="54">
        <f t="shared" si="7"/>
        <v>2033</v>
      </c>
      <c r="O139" s="54">
        <f t="shared" si="8"/>
        <v>5</v>
      </c>
      <c r="P139" s="54" t="str">
        <f t="shared" si="11"/>
        <v>20335</v>
      </c>
      <c r="Q139" s="54">
        <v>127</v>
      </c>
    </row>
    <row r="140" spans="1:17" x14ac:dyDescent="0.2">
      <c r="A140" s="55">
        <v>322</v>
      </c>
      <c r="B140" s="56" t="str">
        <f>B139</f>
        <v>五段</v>
      </c>
      <c r="C140" s="54" t="s">
        <v>93</v>
      </c>
      <c r="N140" s="54">
        <f t="shared" si="7"/>
        <v>2033</v>
      </c>
      <c r="O140" s="54">
        <f t="shared" si="8"/>
        <v>6</v>
      </c>
      <c r="P140" s="54" t="str">
        <f t="shared" si="11"/>
        <v>20336</v>
      </c>
      <c r="Q140" s="54">
        <v>128</v>
      </c>
    </row>
    <row r="141" spans="1:17" x14ac:dyDescent="0.2">
      <c r="A141" s="56">
        <v>323</v>
      </c>
      <c r="B141" s="56" t="str">
        <f>"準"&amp;B143</f>
        <v>準六段</v>
      </c>
      <c r="C141" s="54" t="s">
        <v>146</v>
      </c>
      <c r="N141" s="54">
        <f t="shared" si="7"/>
        <v>2033</v>
      </c>
      <c r="O141" s="54">
        <f t="shared" si="8"/>
        <v>7</v>
      </c>
      <c r="P141" s="54" t="str">
        <f t="shared" si="11"/>
        <v>20337</v>
      </c>
      <c r="Q141" s="54">
        <v>129</v>
      </c>
    </row>
    <row r="142" spans="1:17" x14ac:dyDescent="0.2">
      <c r="A142" s="55">
        <v>324</v>
      </c>
      <c r="B142" s="56" t="str">
        <f>"準"&amp;B143</f>
        <v>準六段</v>
      </c>
      <c r="C142" s="54" t="s">
        <v>145</v>
      </c>
      <c r="N142" s="54">
        <f t="shared" si="7"/>
        <v>2033</v>
      </c>
      <c r="O142" s="54">
        <f t="shared" si="8"/>
        <v>8</v>
      </c>
      <c r="P142" s="54" t="str">
        <f t="shared" si="11"/>
        <v>20338</v>
      </c>
      <c r="Q142" s="54">
        <v>130</v>
      </c>
    </row>
    <row r="143" spans="1:17" x14ac:dyDescent="0.2">
      <c r="A143" s="56">
        <v>325</v>
      </c>
      <c r="B143" s="56" t="s">
        <v>33</v>
      </c>
      <c r="C143" s="54" t="s">
        <v>96</v>
      </c>
      <c r="N143" s="54">
        <f t="shared" si="7"/>
        <v>2033</v>
      </c>
      <c r="O143" s="54">
        <f t="shared" si="8"/>
        <v>9</v>
      </c>
      <c r="P143" s="54" t="str">
        <f t="shared" si="11"/>
        <v>20339</v>
      </c>
      <c r="Q143" s="54">
        <v>131</v>
      </c>
    </row>
    <row r="144" spans="1:17" x14ac:dyDescent="0.2">
      <c r="A144" s="55">
        <v>326</v>
      </c>
      <c r="B144" s="56" t="str">
        <f>B143</f>
        <v>六段</v>
      </c>
      <c r="C144" s="54" t="s">
        <v>95</v>
      </c>
      <c r="N144" s="54">
        <f t="shared" si="7"/>
        <v>2033</v>
      </c>
      <c r="O144" s="54">
        <f t="shared" si="8"/>
        <v>10</v>
      </c>
      <c r="P144" s="54" t="str">
        <f t="shared" si="11"/>
        <v>203310</v>
      </c>
      <c r="Q144" s="54">
        <v>132</v>
      </c>
    </row>
    <row r="145" spans="1:17" x14ac:dyDescent="0.2">
      <c r="A145" s="56">
        <v>327</v>
      </c>
      <c r="B145" s="56" t="str">
        <f>B144</f>
        <v>六段</v>
      </c>
      <c r="C145" s="54" t="s">
        <v>95</v>
      </c>
      <c r="N145" s="54">
        <f t="shared" si="7"/>
        <v>2033</v>
      </c>
      <c r="O145" s="54">
        <f t="shared" si="8"/>
        <v>11</v>
      </c>
      <c r="P145" s="54" t="str">
        <f t="shared" si="11"/>
        <v>203311</v>
      </c>
      <c r="Q145" s="54">
        <v>133</v>
      </c>
    </row>
    <row r="146" spans="1:17" x14ac:dyDescent="0.2">
      <c r="A146" s="55">
        <v>328</v>
      </c>
      <c r="B146" s="56" t="str">
        <f>"準"&amp;B148</f>
        <v>準七段</v>
      </c>
      <c r="C146" s="54" t="s">
        <v>148</v>
      </c>
      <c r="N146" s="54">
        <f t="shared" si="7"/>
        <v>2033</v>
      </c>
      <c r="O146" s="54">
        <f t="shared" si="8"/>
        <v>12</v>
      </c>
      <c r="P146" s="54" t="str">
        <f t="shared" si="11"/>
        <v>203312</v>
      </c>
      <c r="Q146" s="54">
        <v>134</v>
      </c>
    </row>
    <row r="147" spans="1:17" x14ac:dyDescent="0.2">
      <c r="A147" s="56">
        <v>329</v>
      </c>
      <c r="B147" s="56" t="str">
        <f>"準"&amp;B148</f>
        <v>準七段</v>
      </c>
      <c r="C147" s="54" t="s">
        <v>147</v>
      </c>
      <c r="N147" s="54">
        <f t="shared" si="7"/>
        <v>2034</v>
      </c>
      <c r="O147" s="54">
        <f t="shared" si="8"/>
        <v>1</v>
      </c>
      <c r="P147" s="54" t="str">
        <f t="shared" si="11"/>
        <v>20341</v>
      </c>
      <c r="Q147" s="54">
        <v>135</v>
      </c>
    </row>
    <row r="148" spans="1:17" x14ac:dyDescent="0.2">
      <c r="A148" s="55">
        <v>330</v>
      </c>
      <c r="B148" s="56" t="s">
        <v>34</v>
      </c>
      <c r="C148" s="54" t="s">
        <v>98</v>
      </c>
      <c r="N148" s="54">
        <f t="shared" si="7"/>
        <v>2034</v>
      </c>
      <c r="O148" s="54">
        <f t="shared" si="8"/>
        <v>2</v>
      </c>
      <c r="P148" s="54" t="str">
        <f t="shared" si="11"/>
        <v>20342</v>
      </c>
      <c r="Q148" s="54">
        <v>136</v>
      </c>
    </row>
    <row r="149" spans="1:17" x14ac:dyDescent="0.2">
      <c r="A149" s="56">
        <v>331</v>
      </c>
      <c r="B149" s="56" t="str">
        <f>B148</f>
        <v>七段</v>
      </c>
      <c r="C149" s="54" t="s">
        <v>97</v>
      </c>
      <c r="N149" s="54">
        <f t="shared" si="7"/>
        <v>2034</v>
      </c>
      <c r="O149" s="54">
        <f t="shared" si="8"/>
        <v>3</v>
      </c>
      <c r="P149" s="54" t="str">
        <f t="shared" si="11"/>
        <v>20343</v>
      </c>
      <c r="Q149" s="54">
        <v>137</v>
      </c>
    </row>
    <row r="150" spans="1:17" x14ac:dyDescent="0.2">
      <c r="A150" s="55">
        <v>332</v>
      </c>
      <c r="B150" s="56" t="str">
        <f>B149</f>
        <v>七段</v>
      </c>
      <c r="C150" s="54" t="s">
        <v>97</v>
      </c>
      <c r="N150" s="54">
        <f t="shared" si="7"/>
        <v>2034</v>
      </c>
      <c r="O150" s="54">
        <f t="shared" si="8"/>
        <v>4</v>
      </c>
      <c r="P150" s="54" t="str">
        <f t="shared" si="11"/>
        <v>20344</v>
      </c>
      <c r="Q150" s="54">
        <v>138</v>
      </c>
    </row>
    <row r="151" spans="1:17" x14ac:dyDescent="0.2">
      <c r="A151" s="56">
        <v>333</v>
      </c>
      <c r="B151" s="56" t="str">
        <f>"準"&amp;B153</f>
        <v>準八段</v>
      </c>
      <c r="C151" s="54" t="s">
        <v>150</v>
      </c>
      <c r="N151" s="54">
        <f t="shared" si="7"/>
        <v>2034</v>
      </c>
      <c r="O151" s="54">
        <f t="shared" si="8"/>
        <v>5</v>
      </c>
      <c r="P151" s="54" t="str">
        <f t="shared" si="11"/>
        <v>20345</v>
      </c>
      <c r="Q151" s="54">
        <v>139</v>
      </c>
    </row>
    <row r="152" spans="1:17" x14ac:dyDescent="0.2">
      <c r="A152" s="55">
        <v>334</v>
      </c>
      <c r="B152" s="56" t="str">
        <f>"準"&amp;B153</f>
        <v>準八段</v>
      </c>
      <c r="C152" s="54" t="s">
        <v>149</v>
      </c>
      <c r="N152" s="54">
        <f t="shared" si="7"/>
        <v>2034</v>
      </c>
      <c r="O152" s="54">
        <f t="shared" si="8"/>
        <v>6</v>
      </c>
      <c r="P152" s="54" t="str">
        <f t="shared" si="11"/>
        <v>20346</v>
      </c>
      <c r="Q152" s="54">
        <v>140</v>
      </c>
    </row>
    <row r="153" spans="1:17" x14ac:dyDescent="0.2">
      <c r="A153" s="56">
        <v>335</v>
      </c>
      <c r="B153" s="56" t="s">
        <v>35</v>
      </c>
      <c r="C153" s="54" t="s">
        <v>100</v>
      </c>
      <c r="N153" s="54">
        <f t="shared" si="7"/>
        <v>2034</v>
      </c>
      <c r="O153" s="54">
        <f t="shared" si="8"/>
        <v>7</v>
      </c>
      <c r="P153" s="54" t="str">
        <f t="shared" si="11"/>
        <v>20347</v>
      </c>
      <c r="Q153" s="54">
        <v>141</v>
      </c>
    </row>
    <row r="154" spans="1:17" x14ac:dyDescent="0.2">
      <c r="A154" s="55">
        <v>336</v>
      </c>
      <c r="B154" s="56" t="str">
        <f>B153</f>
        <v>八段</v>
      </c>
      <c r="C154" s="54" t="s">
        <v>99</v>
      </c>
      <c r="N154" s="54">
        <f t="shared" si="7"/>
        <v>2034</v>
      </c>
      <c r="O154" s="54">
        <f t="shared" si="8"/>
        <v>8</v>
      </c>
      <c r="P154" s="54" t="str">
        <f t="shared" si="11"/>
        <v>20348</v>
      </c>
      <c r="Q154" s="54">
        <v>142</v>
      </c>
    </row>
    <row r="155" spans="1:17" x14ac:dyDescent="0.2">
      <c r="A155" s="56">
        <v>337</v>
      </c>
      <c r="B155" s="56" t="str">
        <f>B154</f>
        <v>八段</v>
      </c>
      <c r="C155" s="54" t="s">
        <v>99</v>
      </c>
      <c r="N155" s="54">
        <f t="shared" si="7"/>
        <v>2034</v>
      </c>
      <c r="O155" s="54">
        <f t="shared" si="8"/>
        <v>9</v>
      </c>
      <c r="P155" s="54" t="str">
        <f t="shared" si="11"/>
        <v>20349</v>
      </c>
      <c r="Q155" s="54">
        <v>143</v>
      </c>
    </row>
    <row r="156" spans="1:17" x14ac:dyDescent="0.2">
      <c r="A156" s="55">
        <v>338</v>
      </c>
      <c r="B156" s="56" t="str">
        <f>"準"&amp;B158</f>
        <v>準九段</v>
      </c>
      <c r="C156" s="54" t="s">
        <v>152</v>
      </c>
      <c r="N156" s="54">
        <f t="shared" ref="N156:N219" si="12">IF(O156=1,N155+1,N155)</f>
        <v>2034</v>
      </c>
      <c r="O156" s="54">
        <f t="shared" ref="O156:O219" si="13">IF(O155=12,1,O155+1)</f>
        <v>10</v>
      </c>
      <c r="P156" s="54" t="str">
        <f t="shared" si="11"/>
        <v>203410</v>
      </c>
      <c r="Q156" s="54">
        <v>144</v>
      </c>
    </row>
    <row r="157" spans="1:17" x14ac:dyDescent="0.2">
      <c r="A157" s="56">
        <v>339</v>
      </c>
      <c r="B157" s="56" t="str">
        <f>"準"&amp;B158</f>
        <v>準九段</v>
      </c>
      <c r="C157" s="54" t="s">
        <v>151</v>
      </c>
      <c r="N157" s="54">
        <f t="shared" si="12"/>
        <v>2034</v>
      </c>
      <c r="O157" s="54">
        <f t="shared" si="13"/>
        <v>11</v>
      </c>
      <c r="P157" s="54" t="str">
        <f t="shared" si="11"/>
        <v>203411</v>
      </c>
      <c r="Q157" s="54">
        <v>145</v>
      </c>
    </row>
    <row r="158" spans="1:17" x14ac:dyDescent="0.2">
      <c r="A158" s="55">
        <v>340</v>
      </c>
      <c r="B158" s="56" t="s">
        <v>36</v>
      </c>
      <c r="C158" s="54" t="s">
        <v>102</v>
      </c>
      <c r="N158" s="54">
        <f t="shared" si="12"/>
        <v>2034</v>
      </c>
      <c r="O158" s="54">
        <f t="shared" si="13"/>
        <v>12</v>
      </c>
      <c r="P158" s="54" t="str">
        <f t="shared" si="11"/>
        <v>203412</v>
      </c>
      <c r="Q158" s="54">
        <v>146</v>
      </c>
    </row>
    <row r="159" spans="1:17" x14ac:dyDescent="0.2">
      <c r="A159" s="56">
        <v>341</v>
      </c>
      <c r="B159" s="56" t="str">
        <f>B158</f>
        <v>九段</v>
      </c>
      <c r="C159" s="54" t="s">
        <v>101</v>
      </c>
      <c r="N159" s="54">
        <f t="shared" si="12"/>
        <v>2035</v>
      </c>
      <c r="O159" s="54">
        <f t="shared" si="13"/>
        <v>1</v>
      </c>
      <c r="P159" s="54" t="str">
        <f t="shared" si="11"/>
        <v>20351</v>
      </c>
      <c r="Q159" s="54">
        <v>147</v>
      </c>
    </row>
    <row r="160" spans="1:17" x14ac:dyDescent="0.2">
      <c r="A160" s="55">
        <v>342</v>
      </c>
      <c r="B160" s="56" t="str">
        <f>B159</f>
        <v>九段</v>
      </c>
      <c r="C160" s="54" t="s">
        <v>101</v>
      </c>
      <c r="N160" s="54">
        <f t="shared" si="12"/>
        <v>2035</v>
      </c>
      <c r="O160" s="54">
        <f t="shared" si="13"/>
        <v>2</v>
      </c>
      <c r="P160" s="54" t="str">
        <f t="shared" si="11"/>
        <v>20352</v>
      </c>
      <c r="Q160" s="54">
        <v>148</v>
      </c>
    </row>
    <row r="161" spans="1:17" x14ac:dyDescent="0.2">
      <c r="A161" s="56">
        <v>343</v>
      </c>
      <c r="B161" s="56" t="str">
        <f>"準"&amp;B163</f>
        <v>準十段</v>
      </c>
      <c r="C161" s="54" t="s">
        <v>153</v>
      </c>
      <c r="N161" s="54">
        <f t="shared" si="12"/>
        <v>2035</v>
      </c>
      <c r="O161" s="54">
        <f t="shared" si="13"/>
        <v>3</v>
      </c>
      <c r="P161" s="54" t="str">
        <f t="shared" si="11"/>
        <v>20353</v>
      </c>
      <c r="Q161" s="54">
        <v>149</v>
      </c>
    </row>
    <row r="162" spans="1:17" x14ac:dyDescent="0.2">
      <c r="A162" s="55">
        <v>344</v>
      </c>
      <c r="B162" s="56" t="str">
        <f>"準"&amp;B163</f>
        <v>準十段</v>
      </c>
      <c r="C162" s="54" t="s">
        <v>154</v>
      </c>
      <c r="N162" s="54">
        <f t="shared" si="12"/>
        <v>2035</v>
      </c>
      <c r="O162" s="54">
        <f t="shared" si="13"/>
        <v>4</v>
      </c>
      <c r="P162" s="54" t="str">
        <f t="shared" si="11"/>
        <v>20354</v>
      </c>
      <c r="Q162" s="54">
        <v>150</v>
      </c>
    </row>
    <row r="163" spans="1:17" x14ac:dyDescent="0.2">
      <c r="A163" s="56">
        <v>345</v>
      </c>
      <c r="B163" s="56" t="s">
        <v>37</v>
      </c>
      <c r="C163" s="54" t="s">
        <v>104</v>
      </c>
      <c r="N163" s="54">
        <f t="shared" si="12"/>
        <v>2035</v>
      </c>
      <c r="O163" s="54">
        <f t="shared" si="13"/>
        <v>5</v>
      </c>
      <c r="P163" s="54" t="str">
        <f t="shared" si="11"/>
        <v>20355</v>
      </c>
      <c r="Q163" s="54">
        <v>151</v>
      </c>
    </row>
    <row r="164" spans="1:17" x14ac:dyDescent="0.2">
      <c r="A164" s="55">
        <v>346</v>
      </c>
      <c r="B164" s="56" t="str">
        <f>B163</f>
        <v>十段</v>
      </c>
      <c r="C164" s="54" t="s">
        <v>103</v>
      </c>
      <c r="N164" s="54">
        <f t="shared" si="12"/>
        <v>2035</v>
      </c>
      <c r="O164" s="54">
        <f t="shared" si="13"/>
        <v>6</v>
      </c>
      <c r="P164" s="54" t="str">
        <f t="shared" si="11"/>
        <v>20356</v>
      </c>
      <c r="Q164" s="54">
        <v>152</v>
      </c>
    </row>
    <row r="165" spans="1:17" x14ac:dyDescent="0.2">
      <c r="A165" s="56">
        <v>347</v>
      </c>
      <c r="B165" s="56" t="str">
        <f>B164</f>
        <v>十段</v>
      </c>
      <c r="C165" s="54" t="s">
        <v>103</v>
      </c>
      <c r="N165" s="54">
        <f t="shared" si="12"/>
        <v>2035</v>
      </c>
      <c r="O165" s="54">
        <f t="shared" si="13"/>
        <v>7</v>
      </c>
      <c r="P165" s="54" t="str">
        <f t="shared" si="11"/>
        <v>20357</v>
      </c>
      <c r="Q165" s="54">
        <v>153</v>
      </c>
    </row>
    <row r="166" spans="1:17" x14ac:dyDescent="0.2">
      <c r="A166" s="55">
        <v>348</v>
      </c>
      <c r="B166" s="56" t="str">
        <f>B165</f>
        <v>十段</v>
      </c>
      <c r="C166" s="54" t="s">
        <v>103</v>
      </c>
      <c r="N166" s="54">
        <f t="shared" si="12"/>
        <v>2035</v>
      </c>
      <c r="O166" s="54">
        <f t="shared" si="13"/>
        <v>8</v>
      </c>
      <c r="P166" s="54" t="str">
        <f t="shared" si="11"/>
        <v>20358</v>
      </c>
      <c r="Q166" s="54">
        <v>154</v>
      </c>
    </row>
    <row r="167" spans="1:17" x14ac:dyDescent="0.2">
      <c r="A167" s="56">
        <v>349</v>
      </c>
      <c r="B167" s="56" t="str">
        <f>B166</f>
        <v>十段</v>
      </c>
      <c r="C167" s="54" t="s">
        <v>103</v>
      </c>
      <c r="N167" s="54">
        <f t="shared" si="12"/>
        <v>2035</v>
      </c>
      <c r="O167" s="54">
        <f t="shared" si="13"/>
        <v>9</v>
      </c>
      <c r="P167" s="54" t="str">
        <f t="shared" si="11"/>
        <v>20359</v>
      </c>
      <c r="Q167" s="54">
        <v>155</v>
      </c>
    </row>
    <row r="168" spans="1:17" x14ac:dyDescent="0.2">
      <c r="A168" s="55">
        <v>350</v>
      </c>
      <c r="B168" s="56" t="str">
        <f>B167</f>
        <v>十段</v>
      </c>
      <c r="C168" s="54" t="s">
        <v>103</v>
      </c>
      <c r="N168" s="54">
        <f t="shared" si="12"/>
        <v>2035</v>
      </c>
      <c r="O168" s="54">
        <f t="shared" si="13"/>
        <v>10</v>
      </c>
      <c r="P168" s="54" t="str">
        <f t="shared" si="11"/>
        <v>203510</v>
      </c>
      <c r="Q168" s="54">
        <v>156</v>
      </c>
    </row>
    <row r="169" spans="1:17" x14ac:dyDescent="0.2">
      <c r="A169" s="56">
        <v>400</v>
      </c>
      <c r="B169" s="55" t="s">
        <v>52</v>
      </c>
      <c r="N169" s="54">
        <f t="shared" si="12"/>
        <v>2035</v>
      </c>
      <c r="O169" s="54">
        <f t="shared" si="13"/>
        <v>11</v>
      </c>
      <c r="P169" s="54" t="str">
        <f t="shared" si="11"/>
        <v>203511</v>
      </c>
      <c r="Q169" s="54">
        <v>157</v>
      </c>
    </row>
    <row r="170" spans="1:17" x14ac:dyDescent="0.2">
      <c r="A170" s="55">
        <v>401</v>
      </c>
      <c r="B170" s="56" t="str">
        <f>B169</f>
        <v>不合格</v>
      </c>
      <c r="N170" s="54">
        <f t="shared" si="12"/>
        <v>2035</v>
      </c>
      <c r="O170" s="54">
        <f t="shared" si="13"/>
        <v>12</v>
      </c>
      <c r="P170" s="54" t="str">
        <f t="shared" si="11"/>
        <v>203512</v>
      </c>
      <c r="Q170" s="54">
        <v>158</v>
      </c>
    </row>
    <row r="171" spans="1:17" x14ac:dyDescent="0.2">
      <c r="A171" s="56">
        <v>402</v>
      </c>
      <c r="B171" s="56" t="str">
        <f>B170</f>
        <v>不合格</v>
      </c>
      <c r="N171" s="54">
        <f t="shared" si="12"/>
        <v>2036</v>
      </c>
      <c r="O171" s="54">
        <f t="shared" si="13"/>
        <v>1</v>
      </c>
      <c r="P171" s="54" t="str">
        <f t="shared" si="11"/>
        <v>20361</v>
      </c>
      <c r="Q171" s="54">
        <v>159</v>
      </c>
    </row>
    <row r="172" spans="1:17" x14ac:dyDescent="0.2">
      <c r="A172" s="55">
        <v>403</v>
      </c>
      <c r="B172" s="56" t="str">
        <f>B171</f>
        <v>不合格</v>
      </c>
      <c r="N172" s="54">
        <f t="shared" si="12"/>
        <v>2036</v>
      </c>
      <c r="O172" s="54">
        <f t="shared" si="13"/>
        <v>2</v>
      </c>
      <c r="P172" s="54" t="str">
        <f t="shared" si="11"/>
        <v>20362</v>
      </c>
      <c r="Q172" s="54">
        <v>160</v>
      </c>
    </row>
    <row r="173" spans="1:17" x14ac:dyDescent="0.2">
      <c r="A173" s="56">
        <v>404</v>
      </c>
      <c r="B173" s="56" t="str">
        <f>B172</f>
        <v>不合格</v>
      </c>
      <c r="N173" s="54">
        <f t="shared" si="12"/>
        <v>2036</v>
      </c>
      <c r="O173" s="54">
        <f t="shared" si="13"/>
        <v>3</v>
      </c>
      <c r="P173" s="54" t="str">
        <f t="shared" si="11"/>
        <v>20363</v>
      </c>
      <c r="Q173" s="54">
        <v>161</v>
      </c>
    </row>
    <row r="174" spans="1:17" x14ac:dyDescent="0.2">
      <c r="A174" s="55">
        <v>405</v>
      </c>
      <c r="B174" s="56" t="s">
        <v>39</v>
      </c>
      <c r="C174" s="54" t="s">
        <v>106</v>
      </c>
      <c r="N174" s="54">
        <f t="shared" si="12"/>
        <v>2036</v>
      </c>
      <c r="O174" s="54">
        <f t="shared" si="13"/>
        <v>4</v>
      </c>
      <c r="P174" s="54" t="str">
        <f t="shared" si="11"/>
        <v>20364</v>
      </c>
      <c r="Q174" s="54">
        <v>162</v>
      </c>
    </row>
    <row r="175" spans="1:17" x14ac:dyDescent="0.2">
      <c r="A175" s="56">
        <v>406</v>
      </c>
      <c r="B175" s="56" t="str">
        <f>B174</f>
        <v>十一段</v>
      </c>
      <c r="C175" s="54" t="s">
        <v>105</v>
      </c>
      <c r="N175" s="54">
        <f t="shared" si="12"/>
        <v>2036</v>
      </c>
      <c r="O175" s="54">
        <f t="shared" si="13"/>
        <v>5</v>
      </c>
      <c r="P175" s="54" t="str">
        <f t="shared" si="11"/>
        <v>20365</v>
      </c>
      <c r="Q175" s="54">
        <v>163</v>
      </c>
    </row>
    <row r="176" spans="1:17" x14ac:dyDescent="0.2">
      <c r="A176" s="55">
        <v>407</v>
      </c>
      <c r="B176" s="56" t="str">
        <f>B175</f>
        <v>十一段</v>
      </c>
      <c r="C176" s="54" t="s">
        <v>105</v>
      </c>
      <c r="N176" s="54">
        <f t="shared" si="12"/>
        <v>2036</v>
      </c>
      <c r="O176" s="54">
        <f t="shared" si="13"/>
        <v>6</v>
      </c>
      <c r="P176" s="54" t="str">
        <f t="shared" si="11"/>
        <v>20366</v>
      </c>
      <c r="Q176" s="54">
        <v>164</v>
      </c>
    </row>
    <row r="177" spans="1:17" x14ac:dyDescent="0.2">
      <c r="A177" s="56">
        <v>408</v>
      </c>
      <c r="B177" s="56" t="str">
        <f>"準"&amp;B179</f>
        <v>準十二段</v>
      </c>
      <c r="C177" s="54" t="s">
        <v>156</v>
      </c>
      <c r="N177" s="54">
        <f t="shared" si="12"/>
        <v>2036</v>
      </c>
      <c r="O177" s="54">
        <f t="shared" si="13"/>
        <v>7</v>
      </c>
      <c r="P177" s="54" t="str">
        <f t="shared" si="11"/>
        <v>20367</v>
      </c>
      <c r="Q177" s="54">
        <v>165</v>
      </c>
    </row>
    <row r="178" spans="1:17" x14ac:dyDescent="0.2">
      <c r="A178" s="55">
        <v>409</v>
      </c>
      <c r="B178" s="56" t="str">
        <f>"準"&amp;B179</f>
        <v>準十二段</v>
      </c>
      <c r="C178" s="54" t="s">
        <v>155</v>
      </c>
      <c r="N178" s="54">
        <f t="shared" si="12"/>
        <v>2036</v>
      </c>
      <c r="O178" s="54">
        <f t="shared" si="13"/>
        <v>8</v>
      </c>
      <c r="P178" s="54" t="str">
        <f t="shared" si="11"/>
        <v>20368</v>
      </c>
      <c r="Q178" s="54">
        <v>166</v>
      </c>
    </row>
    <row r="179" spans="1:17" x14ac:dyDescent="0.2">
      <c r="A179" s="56">
        <v>410</v>
      </c>
      <c r="B179" s="56" t="s">
        <v>40</v>
      </c>
      <c r="C179" s="54" t="s">
        <v>108</v>
      </c>
      <c r="N179" s="54">
        <f t="shared" si="12"/>
        <v>2036</v>
      </c>
      <c r="O179" s="54">
        <f t="shared" si="13"/>
        <v>9</v>
      </c>
      <c r="P179" s="54" t="str">
        <f t="shared" si="11"/>
        <v>20369</v>
      </c>
      <c r="Q179" s="54">
        <v>167</v>
      </c>
    </row>
    <row r="180" spans="1:17" x14ac:dyDescent="0.2">
      <c r="A180" s="55">
        <v>411</v>
      </c>
      <c r="B180" s="56" t="str">
        <f>B179</f>
        <v>十二段</v>
      </c>
      <c r="C180" s="54" t="s">
        <v>107</v>
      </c>
      <c r="N180" s="54">
        <f t="shared" si="12"/>
        <v>2036</v>
      </c>
      <c r="O180" s="54">
        <f t="shared" si="13"/>
        <v>10</v>
      </c>
      <c r="P180" s="54" t="str">
        <f t="shared" si="11"/>
        <v>203610</v>
      </c>
      <c r="Q180" s="54">
        <v>168</v>
      </c>
    </row>
    <row r="181" spans="1:17" x14ac:dyDescent="0.2">
      <c r="A181" s="56">
        <v>412</v>
      </c>
      <c r="B181" s="56" t="str">
        <f>B180</f>
        <v>十二段</v>
      </c>
      <c r="C181" s="54" t="s">
        <v>107</v>
      </c>
      <c r="N181" s="54">
        <f t="shared" si="12"/>
        <v>2036</v>
      </c>
      <c r="O181" s="54">
        <f t="shared" si="13"/>
        <v>11</v>
      </c>
      <c r="P181" s="54" t="str">
        <f t="shared" si="11"/>
        <v>203611</v>
      </c>
      <c r="Q181" s="54">
        <v>169</v>
      </c>
    </row>
    <row r="182" spans="1:17" x14ac:dyDescent="0.2">
      <c r="A182" s="55">
        <v>413</v>
      </c>
      <c r="B182" s="56" t="str">
        <f>"準"&amp;B184</f>
        <v>準十三段</v>
      </c>
      <c r="C182" s="54" t="s">
        <v>158</v>
      </c>
      <c r="N182" s="54">
        <f t="shared" si="12"/>
        <v>2036</v>
      </c>
      <c r="O182" s="54">
        <f t="shared" si="13"/>
        <v>12</v>
      </c>
      <c r="P182" s="54" t="str">
        <f t="shared" si="11"/>
        <v>203612</v>
      </c>
      <c r="Q182" s="54">
        <v>170</v>
      </c>
    </row>
    <row r="183" spans="1:17" x14ac:dyDescent="0.2">
      <c r="A183" s="56">
        <v>414</v>
      </c>
      <c r="B183" s="56" t="str">
        <f>"準"&amp;B184</f>
        <v>準十三段</v>
      </c>
      <c r="C183" s="54" t="s">
        <v>157</v>
      </c>
      <c r="N183" s="54">
        <f t="shared" si="12"/>
        <v>2037</v>
      </c>
      <c r="O183" s="54">
        <f t="shared" si="13"/>
        <v>1</v>
      </c>
      <c r="P183" s="54" t="str">
        <f t="shared" si="11"/>
        <v>20371</v>
      </c>
      <c r="Q183" s="54">
        <v>171</v>
      </c>
    </row>
    <row r="184" spans="1:17" x14ac:dyDescent="0.2">
      <c r="A184" s="55">
        <v>415</v>
      </c>
      <c r="B184" s="56" t="s">
        <v>41</v>
      </c>
      <c r="C184" s="54" t="s">
        <v>110</v>
      </c>
      <c r="N184" s="54">
        <f t="shared" si="12"/>
        <v>2037</v>
      </c>
      <c r="O184" s="54">
        <f t="shared" si="13"/>
        <v>2</v>
      </c>
      <c r="P184" s="54" t="str">
        <f t="shared" si="11"/>
        <v>20372</v>
      </c>
      <c r="Q184" s="54">
        <v>172</v>
      </c>
    </row>
    <row r="185" spans="1:17" x14ac:dyDescent="0.2">
      <c r="A185" s="56">
        <v>416</v>
      </c>
      <c r="B185" s="56" t="str">
        <f>B184</f>
        <v>十三段</v>
      </c>
      <c r="C185" s="54" t="s">
        <v>109</v>
      </c>
      <c r="N185" s="54">
        <f t="shared" si="12"/>
        <v>2037</v>
      </c>
      <c r="O185" s="54">
        <f t="shared" si="13"/>
        <v>3</v>
      </c>
      <c r="P185" s="54" t="str">
        <f t="shared" si="11"/>
        <v>20373</v>
      </c>
      <c r="Q185" s="54">
        <v>173</v>
      </c>
    </row>
    <row r="186" spans="1:17" x14ac:dyDescent="0.2">
      <c r="A186" s="55">
        <v>417</v>
      </c>
      <c r="B186" s="56" t="str">
        <f>B185</f>
        <v>十三段</v>
      </c>
      <c r="C186" s="54" t="s">
        <v>109</v>
      </c>
      <c r="N186" s="54">
        <f t="shared" si="12"/>
        <v>2037</v>
      </c>
      <c r="O186" s="54">
        <f t="shared" si="13"/>
        <v>4</v>
      </c>
      <c r="P186" s="54" t="str">
        <f t="shared" si="11"/>
        <v>20374</v>
      </c>
      <c r="Q186" s="54">
        <v>174</v>
      </c>
    </row>
    <row r="187" spans="1:17" x14ac:dyDescent="0.2">
      <c r="A187" s="56">
        <v>418</v>
      </c>
      <c r="B187" s="56" t="str">
        <f>"準"&amp;B189</f>
        <v>準十四段</v>
      </c>
      <c r="C187" s="54" t="s">
        <v>159</v>
      </c>
      <c r="N187" s="54">
        <f t="shared" si="12"/>
        <v>2037</v>
      </c>
      <c r="O187" s="54">
        <f t="shared" si="13"/>
        <v>5</v>
      </c>
      <c r="P187" s="54" t="str">
        <f t="shared" si="11"/>
        <v>20375</v>
      </c>
      <c r="Q187" s="54">
        <v>175</v>
      </c>
    </row>
    <row r="188" spans="1:17" x14ac:dyDescent="0.2">
      <c r="A188" s="55">
        <v>419</v>
      </c>
      <c r="B188" s="56" t="str">
        <f>"準"&amp;B189</f>
        <v>準十四段</v>
      </c>
      <c r="C188" s="54" t="s">
        <v>160</v>
      </c>
      <c r="N188" s="54">
        <f t="shared" si="12"/>
        <v>2037</v>
      </c>
      <c r="O188" s="54">
        <f t="shared" si="13"/>
        <v>6</v>
      </c>
      <c r="P188" s="54" t="str">
        <f t="shared" si="11"/>
        <v>20376</v>
      </c>
      <c r="Q188" s="54">
        <v>176</v>
      </c>
    </row>
    <row r="189" spans="1:17" x14ac:dyDescent="0.2">
      <c r="A189" s="56">
        <v>420</v>
      </c>
      <c r="B189" s="56" t="s">
        <v>42</v>
      </c>
      <c r="C189" s="54" t="s">
        <v>112</v>
      </c>
      <c r="N189" s="54">
        <f t="shared" si="12"/>
        <v>2037</v>
      </c>
      <c r="O189" s="54">
        <f t="shared" si="13"/>
        <v>7</v>
      </c>
      <c r="P189" s="54" t="str">
        <f t="shared" si="11"/>
        <v>20377</v>
      </c>
      <c r="Q189" s="54">
        <v>177</v>
      </c>
    </row>
    <row r="190" spans="1:17" x14ac:dyDescent="0.2">
      <c r="A190" s="55">
        <v>421</v>
      </c>
      <c r="B190" s="56" t="str">
        <f>B189</f>
        <v>十四段</v>
      </c>
      <c r="C190" s="54" t="s">
        <v>111</v>
      </c>
      <c r="N190" s="54">
        <f t="shared" si="12"/>
        <v>2037</v>
      </c>
      <c r="O190" s="54">
        <f t="shared" si="13"/>
        <v>8</v>
      </c>
      <c r="P190" s="54" t="str">
        <f t="shared" si="11"/>
        <v>20378</v>
      </c>
      <c r="Q190" s="54">
        <v>178</v>
      </c>
    </row>
    <row r="191" spans="1:17" x14ac:dyDescent="0.2">
      <c r="A191" s="56">
        <v>422</v>
      </c>
      <c r="B191" s="56" t="str">
        <f>B190</f>
        <v>十四段</v>
      </c>
      <c r="C191" s="54" t="s">
        <v>111</v>
      </c>
      <c r="N191" s="54">
        <f t="shared" si="12"/>
        <v>2037</v>
      </c>
      <c r="O191" s="54">
        <f t="shared" si="13"/>
        <v>9</v>
      </c>
      <c r="P191" s="54" t="str">
        <f t="shared" si="11"/>
        <v>20379</v>
      </c>
      <c r="Q191" s="54">
        <v>179</v>
      </c>
    </row>
    <row r="192" spans="1:17" x14ac:dyDescent="0.2">
      <c r="A192" s="55">
        <v>423</v>
      </c>
      <c r="B192" s="56" t="str">
        <f>"準"&amp;B194</f>
        <v>準十五段</v>
      </c>
      <c r="C192" s="54" t="s">
        <v>162</v>
      </c>
      <c r="N192" s="54">
        <f t="shared" si="12"/>
        <v>2037</v>
      </c>
      <c r="O192" s="54">
        <f t="shared" si="13"/>
        <v>10</v>
      </c>
      <c r="P192" s="54" t="str">
        <f t="shared" si="11"/>
        <v>203710</v>
      </c>
      <c r="Q192" s="54">
        <v>180</v>
      </c>
    </row>
    <row r="193" spans="1:17" x14ac:dyDescent="0.2">
      <c r="A193" s="56">
        <v>424</v>
      </c>
      <c r="B193" s="56" t="str">
        <f>"準"&amp;B194</f>
        <v>準十五段</v>
      </c>
      <c r="C193" s="54" t="s">
        <v>161</v>
      </c>
      <c r="N193" s="54">
        <f t="shared" si="12"/>
        <v>2037</v>
      </c>
      <c r="O193" s="54">
        <f t="shared" si="13"/>
        <v>11</v>
      </c>
      <c r="P193" s="54" t="str">
        <f t="shared" si="11"/>
        <v>203711</v>
      </c>
      <c r="Q193" s="54">
        <v>181</v>
      </c>
    </row>
    <row r="194" spans="1:17" x14ac:dyDescent="0.2">
      <c r="A194" s="55">
        <v>425</v>
      </c>
      <c r="B194" s="56" t="s">
        <v>43</v>
      </c>
      <c r="C194" s="54" t="s">
        <v>114</v>
      </c>
      <c r="N194" s="54">
        <f t="shared" si="12"/>
        <v>2037</v>
      </c>
      <c r="O194" s="54">
        <f t="shared" si="13"/>
        <v>12</v>
      </c>
      <c r="P194" s="54" t="str">
        <f t="shared" ref="P194:P257" si="14">N194&amp;O194</f>
        <v>203712</v>
      </c>
      <c r="Q194" s="54">
        <v>182</v>
      </c>
    </row>
    <row r="195" spans="1:17" x14ac:dyDescent="0.2">
      <c r="A195" s="56">
        <v>426</v>
      </c>
      <c r="B195" s="56" t="str">
        <f>B194</f>
        <v>十五段</v>
      </c>
      <c r="C195" s="54" t="s">
        <v>113</v>
      </c>
      <c r="N195" s="54">
        <f t="shared" si="12"/>
        <v>2038</v>
      </c>
      <c r="O195" s="54">
        <f t="shared" si="13"/>
        <v>1</v>
      </c>
      <c r="P195" s="54" t="str">
        <f t="shared" si="14"/>
        <v>20381</v>
      </c>
      <c r="Q195" s="54">
        <v>183</v>
      </c>
    </row>
    <row r="196" spans="1:17" x14ac:dyDescent="0.2">
      <c r="A196" s="55">
        <v>427</v>
      </c>
      <c r="B196" s="56" t="str">
        <f>B195</f>
        <v>十五段</v>
      </c>
      <c r="C196" s="54" t="s">
        <v>113</v>
      </c>
      <c r="N196" s="54">
        <f t="shared" si="12"/>
        <v>2038</v>
      </c>
      <c r="O196" s="54">
        <f t="shared" si="13"/>
        <v>2</v>
      </c>
      <c r="P196" s="54" t="str">
        <f t="shared" si="14"/>
        <v>20382</v>
      </c>
      <c r="Q196" s="54">
        <v>184</v>
      </c>
    </row>
    <row r="197" spans="1:17" x14ac:dyDescent="0.2">
      <c r="A197" s="56">
        <v>428</v>
      </c>
      <c r="B197" s="56" t="str">
        <f>"準"&amp;B199</f>
        <v>準十六段</v>
      </c>
      <c r="C197" s="54" t="s">
        <v>164</v>
      </c>
      <c r="N197" s="54">
        <f t="shared" si="12"/>
        <v>2038</v>
      </c>
      <c r="O197" s="54">
        <f t="shared" si="13"/>
        <v>3</v>
      </c>
      <c r="P197" s="54" t="str">
        <f t="shared" si="14"/>
        <v>20383</v>
      </c>
      <c r="Q197" s="54">
        <v>185</v>
      </c>
    </row>
    <row r="198" spans="1:17" x14ac:dyDescent="0.2">
      <c r="A198" s="55">
        <v>429</v>
      </c>
      <c r="B198" s="56" t="str">
        <f>"準"&amp;B199</f>
        <v>準十六段</v>
      </c>
      <c r="C198" s="54" t="s">
        <v>163</v>
      </c>
      <c r="N198" s="54">
        <f t="shared" si="12"/>
        <v>2038</v>
      </c>
      <c r="O198" s="54">
        <f t="shared" si="13"/>
        <v>4</v>
      </c>
      <c r="P198" s="54" t="str">
        <f t="shared" si="14"/>
        <v>20384</v>
      </c>
      <c r="Q198" s="54">
        <v>186</v>
      </c>
    </row>
    <row r="199" spans="1:17" x14ac:dyDescent="0.2">
      <c r="A199" s="56">
        <v>430</v>
      </c>
      <c r="B199" s="56" t="s">
        <v>44</v>
      </c>
      <c r="C199" s="54" t="s">
        <v>116</v>
      </c>
      <c r="N199" s="54">
        <f t="shared" si="12"/>
        <v>2038</v>
      </c>
      <c r="O199" s="54">
        <f t="shared" si="13"/>
        <v>5</v>
      </c>
      <c r="P199" s="54" t="str">
        <f t="shared" si="14"/>
        <v>20385</v>
      </c>
      <c r="Q199" s="54">
        <v>187</v>
      </c>
    </row>
    <row r="200" spans="1:17" x14ac:dyDescent="0.2">
      <c r="A200" s="55">
        <v>431</v>
      </c>
      <c r="B200" s="56" t="str">
        <f>B199</f>
        <v>十六段</v>
      </c>
      <c r="C200" s="54" t="s">
        <v>115</v>
      </c>
      <c r="N200" s="54">
        <f t="shared" si="12"/>
        <v>2038</v>
      </c>
      <c r="O200" s="54">
        <f t="shared" si="13"/>
        <v>6</v>
      </c>
      <c r="P200" s="54" t="str">
        <f t="shared" si="14"/>
        <v>20386</v>
      </c>
      <c r="Q200" s="54">
        <v>188</v>
      </c>
    </row>
    <row r="201" spans="1:17" x14ac:dyDescent="0.2">
      <c r="A201" s="56">
        <v>432</v>
      </c>
      <c r="B201" s="56" t="str">
        <f>B200</f>
        <v>十六段</v>
      </c>
      <c r="C201" s="54" t="s">
        <v>115</v>
      </c>
      <c r="N201" s="54">
        <f t="shared" si="12"/>
        <v>2038</v>
      </c>
      <c r="O201" s="54">
        <f t="shared" si="13"/>
        <v>7</v>
      </c>
      <c r="P201" s="54" t="str">
        <f t="shared" si="14"/>
        <v>20387</v>
      </c>
      <c r="Q201" s="54">
        <v>189</v>
      </c>
    </row>
    <row r="202" spans="1:17" x14ac:dyDescent="0.2">
      <c r="A202" s="55">
        <v>433</v>
      </c>
      <c r="B202" s="56" t="str">
        <f>"準"&amp;B204</f>
        <v>準十七段</v>
      </c>
      <c r="C202" s="54" t="s">
        <v>166</v>
      </c>
      <c r="N202" s="54">
        <f t="shared" si="12"/>
        <v>2038</v>
      </c>
      <c r="O202" s="54">
        <f t="shared" si="13"/>
        <v>8</v>
      </c>
      <c r="P202" s="54" t="str">
        <f t="shared" si="14"/>
        <v>20388</v>
      </c>
      <c r="Q202" s="54">
        <v>190</v>
      </c>
    </row>
    <row r="203" spans="1:17" x14ac:dyDescent="0.2">
      <c r="A203" s="56">
        <v>434</v>
      </c>
      <c r="B203" s="56" t="str">
        <f>"準"&amp;B204</f>
        <v>準十七段</v>
      </c>
      <c r="C203" s="54" t="s">
        <v>165</v>
      </c>
      <c r="N203" s="54">
        <f t="shared" si="12"/>
        <v>2038</v>
      </c>
      <c r="O203" s="54">
        <f t="shared" si="13"/>
        <v>9</v>
      </c>
      <c r="P203" s="54" t="str">
        <f t="shared" si="14"/>
        <v>20389</v>
      </c>
      <c r="Q203" s="54">
        <v>191</v>
      </c>
    </row>
    <row r="204" spans="1:17" x14ac:dyDescent="0.2">
      <c r="A204" s="55">
        <v>435</v>
      </c>
      <c r="B204" s="56" t="s">
        <v>45</v>
      </c>
      <c r="C204" s="54" t="s">
        <v>118</v>
      </c>
      <c r="N204" s="54">
        <f t="shared" si="12"/>
        <v>2038</v>
      </c>
      <c r="O204" s="54">
        <f t="shared" si="13"/>
        <v>10</v>
      </c>
      <c r="P204" s="54" t="str">
        <f t="shared" si="14"/>
        <v>203810</v>
      </c>
      <c r="Q204" s="54">
        <v>192</v>
      </c>
    </row>
    <row r="205" spans="1:17" x14ac:dyDescent="0.2">
      <c r="A205" s="56">
        <v>436</v>
      </c>
      <c r="B205" s="56" t="str">
        <f>B204</f>
        <v>十七段</v>
      </c>
      <c r="C205" s="54" t="s">
        <v>117</v>
      </c>
      <c r="N205" s="54">
        <f t="shared" si="12"/>
        <v>2038</v>
      </c>
      <c r="O205" s="54">
        <f t="shared" si="13"/>
        <v>11</v>
      </c>
      <c r="P205" s="54" t="str">
        <f t="shared" si="14"/>
        <v>203811</v>
      </c>
      <c r="Q205" s="54">
        <v>193</v>
      </c>
    </row>
    <row r="206" spans="1:17" x14ac:dyDescent="0.2">
      <c r="A206" s="55">
        <v>437</v>
      </c>
      <c r="B206" s="56" t="str">
        <f>B205</f>
        <v>十七段</v>
      </c>
      <c r="C206" s="54" t="s">
        <v>117</v>
      </c>
      <c r="N206" s="54">
        <f t="shared" si="12"/>
        <v>2038</v>
      </c>
      <c r="O206" s="54">
        <f t="shared" si="13"/>
        <v>12</v>
      </c>
      <c r="P206" s="54" t="str">
        <f t="shared" si="14"/>
        <v>203812</v>
      </c>
      <c r="Q206" s="54">
        <v>194</v>
      </c>
    </row>
    <row r="207" spans="1:17" x14ac:dyDescent="0.2">
      <c r="A207" s="56">
        <v>438</v>
      </c>
      <c r="B207" s="56" t="str">
        <f>"準"&amp;B209</f>
        <v>準十八段</v>
      </c>
      <c r="C207" s="54" t="s">
        <v>168</v>
      </c>
      <c r="N207" s="54">
        <f t="shared" si="12"/>
        <v>2039</v>
      </c>
      <c r="O207" s="54">
        <f t="shared" si="13"/>
        <v>1</v>
      </c>
      <c r="P207" s="54" t="str">
        <f t="shared" si="14"/>
        <v>20391</v>
      </c>
      <c r="Q207" s="54">
        <v>195</v>
      </c>
    </row>
    <row r="208" spans="1:17" x14ac:dyDescent="0.2">
      <c r="A208" s="55">
        <v>439</v>
      </c>
      <c r="B208" s="56" t="str">
        <f>"準"&amp;B209</f>
        <v>準十八段</v>
      </c>
      <c r="C208" s="54" t="s">
        <v>167</v>
      </c>
      <c r="N208" s="54">
        <f t="shared" si="12"/>
        <v>2039</v>
      </c>
      <c r="O208" s="54">
        <f t="shared" si="13"/>
        <v>2</v>
      </c>
      <c r="P208" s="54" t="str">
        <f t="shared" si="14"/>
        <v>20392</v>
      </c>
      <c r="Q208" s="54">
        <v>196</v>
      </c>
    </row>
    <row r="209" spans="1:17" x14ac:dyDescent="0.2">
      <c r="A209" s="56">
        <v>440</v>
      </c>
      <c r="B209" s="56" t="s">
        <v>46</v>
      </c>
      <c r="C209" s="54" t="s">
        <v>120</v>
      </c>
      <c r="N209" s="54">
        <f t="shared" si="12"/>
        <v>2039</v>
      </c>
      <c r="O209" s="54">
        <f t="shared" si="13"/>
        <v>3</v>
      </c>
      <c r="P209" s="54" t="str">
        <f t="shared" si="14"/>
        <v>20393</v>
      </c>
      <c r="Q209" s="54">
        <v>197</v>
      </c>
    </row>
    <row r="210" spans="1:17" x14ac:dyDescent="0.2">
      <c r="A210" s="55">
        <v>441</v>
      </c>
      <c r="B210" s="56" t="str">
        <f>B209</f>
        <v>十八段</v>
      </c>
      <c r="C210" s="54" t="s">
        <v>119</v>
      </c>
      <c r="N210" s="54">
        <f t="shared" si="12"/>
        <v>2039</v>
      </c>
      <c r="O210" s="54">
        <f t="shared" si="13"/>
        <v>4</v>
      </c>
      <c r="P210" s="54" t="str">
        <f t="shared" si="14"/>
        <v>20394</v>
      </c>
      <c r="Q210" s="54">
        <v>198</v>
      </c>
    </row>
    <row r="211" spans="1:17" x14ac:dyDescent="0.2">
      <c r="A211" s="56">
        <v>442</v>
      </c>
      <c r="B211" s="56" t="str">
        <f>"準"&amp;B213</f>
        <v>準十九段</v>
      </c>
      <c r="C211" s="54" t="s">
        <v>170</v>
      </c>
      <c r="N211" s="54">
        <f t="shared" si="12"/>
        <v>2039</v>
      </c>
      <c r="O211" s="54">
        <f t="shared" si="13"/>
        <v>5</v>
      </c>
      <c r="P211" s="54" t="str">
        <f t="shared" si="14"/>
        <v>20395</v>
      </c>
      <c r="Q211" s="54">
        <v>199</v>
      </c>
    </row>
    <row r="212" spans="1:17" x14ac:dyDescent="0.2">
      <c r="A212" s="55">
        <v>443</v>
      </c>
      <c r="B212" s="56" t="str">
        <f>"準"&amp;B213</f>
        <v>準十九段</v>
      </c>
      <c r="C212" s="54" t="s">
        <v>169</v>
      </c>
      <c r="N212" s="54">
        <f t="shared" si="12"/>
        <v>2039</v>
      </c>
      <c r="O212" s="54">
        <f t="shared" si="13"/>
        <v>6</v>
      </c>
      <c r="P212" s="54" t="str">
        <f t="shared" si="14"/>
        <v>20396</v>
      </c>
      <c r="Q212" s="54">
        <v>200</v>
      </c>
    </row>
    <row r="213" spans="1:17" x14ac:dyDescent="0.2">
      <c r="A213" s="56">
        <v>444</v>
      </c>
      <c r="B213" s="56" t="s">
        <v>47</v>
      </c>
      <c r="C213" s="54" t="s">
        <v>122</v>
      </c>
      <c r="N213" s="54">
        <f t="shared" si="12"/>
        <v>2039</v>
      </c>
      <c r="O213" s="54">
        <f t="shared" si="13"/>
        <v>7</v>
      </c>
      <c r="P213" s="54" t="str">
        <f t="shared" si="14"/>
        <v>20397</v>
      </c>
      <c r="Q213" s="54">
        <v>201</v>
      </c>
    </row>
    <row r="214" spans="1:17" x14ac:dyDescent="0.2">
      <c r="A214" s="55">
        <v>445</v>
      </c>
      <c r="B214" s="56" t="str">
        <f>B213</f>
        <v>十九段</v>
      </c>
      <c r="C214" s="54" t="s">
        <v>121</v>
      </c>
      <c r="N214" s="54">
        <f t="shared" si="12"/>
        <v>2039</v>
      </c>
      <c r="O214" s="54">
        <f t="shared" si="13"/>
        <v>8</v>
      </c>
      <c r="P214" s="54" t="str">
        <f t="shared" si="14"/>
        <v>20398</v>
      </c>
      <c r="Q214" s="54">
        <v>202</v>
      </c>
    </row>
    <row r="215" spans="1:17" x14ac:dyDescent="0.2">
      <c r="A215" s="56">
        <v>446</v>
      </c>
      <c r="B215" s="56" t="str">
        <f>"準"&amp;B217</f>
        <v>準二十段</v>
      </c>
      <c r="C215" s="54" t="s">
        <v>172</v>
      </c>
      <c r="N215" s="54">
        <f t="shared" si="12"/>
        <v>2039</v>
      </c>
      <c r="O215" s="54">
        <f t="shared" si="13"/>
        <v>9</v>
      </c>
      <c r="P215" s="54" t="str">
        <f t="shared" si="14"/>
        <v>20399</v>
      </c>
      <c r="Q215" s="54">
        <v>203</v>
      </c>
    </row>
    <row r="216" spans="1:17" x14ac:dyDescent="0.2">
      <c r="A216" s="55">
        <v>447</v>
      </c>
      <c r="B216" s="56" t="str">
        <f>"準"&amp;B217</f>
        <v>準二十段</v>
      </c>
      <c r="C216" s="54" t="s">
        <v>171</v>
      </c>
      <c r="N216" s="54">
        <f t="shared" si="12"/>
        <v>2039</v>
      </c>
      <c r="O216" s="54">
        <f t="shared" si="13"/>
        <v>10</v>
      </c>
      <c r="P216" s="54" t="str">
        <f t="shared" si="14"/>
        <v>203910</v>
      </c>
      <c r="Q216" s="54">
        <v>204</v>
      </c>
    </row>
    <row r="217" spans="1:17" x14ac:dyDescent="0.2">
      <c r="A217" s="56">
        <v>448</v>
      </c>
      <c r="B217" s="56" t="s">
        <v>48</v>
      </c>
      <c r="C217" s="54" t="s">
        <v>124</v>
      </c>
      <c r="N217" s="54">
        <f t="shared" si="12"/>
        <v>2039</v>
      </c>
      <c r="O217" s="54">
        <f t="shared" si="13"/>
        <v>11</v>
      </c>
      <c r="P217" s="54" t="str">
        <f t="shared" si="14"/>
        <v>203911</v>
      </c>
      <c r="Q217" s="54">
        <v>205</v>
      </c>
    </row>
    <row r="218" spans="1:17" x14ac:dyDescent="0.2">
      <c r="A218" s="55">
        <v>449</v>
      </c>
      <c r="B218" s="56" t="str">
        <f>B217</f>
        <v>二十段</v>
      </c>
      <c r="C218" s="54" t="s">
        <v>123</v>
      </c>
      <c r="N218" s="54">
        <f t="shared" si="12"/>
        <v>2039</v>
      </c>
      <c r="O218" s="54">
        <f t="shared" si="13"/>
        <v>12</v>
      </c>
      <c r="P218" s="54" t="str">
        <f t="shared" si="14"/>
        <v>203912</v>
      </c>
      <c r="Q218" s="54">
        <v>206</v>
      </c>
    </row>
    <row r="219" spans="1:17" x14ac:dyDescent="0.2">
      <c r="A219" s="56">
        <v>450</v>
      </c>
      <c r="B219" s="56" t="str">
        <f>B218</f>
        <v>二十段</v>
      </c>
      <c r="C219" s="54" t="s">
        <v>123</v>
      </c>
      <c r="N219" s="54">
        <f t="shared" si="12"/>
        <v>2040</v>
      </c>
      <c r="O219" s="54">
        <f t="shared" si="13"/>
        <v>1</v>
      </c>
      <c r="P219" s="54" t="str">
        <f t="shared" si="14"/>
        <v>20401</v>
      </c>
      <c r="Q219" s="54">
        <v>207</v>
      </c>
    </row>
    <row r="220" spans="1:17" x14ac:dyDescent="0.2">
      <c r="N220" s="54">
        <f t="shared" ref="N220:N283" si="15">IF(O220=1,N219+1,N219)</f>
        <v>2040</v>
      </c>
      <c r="O220" s="54">
        <f t="shared" ref="O220:O283" si="16">IF(O219=12,1,O219+1)</f>
        <v>2</v>
      </c>
      <c r="P220" s="54" t="str">
        <f t="shared" si="14"/>
        <v>20402</v>
      </c>
      <c r="Q220" s="54">
        <v>208</v>
      </c>
    </row>
    <row r="221" spans="1:17" x14ac:dyDescent="0.2">
      <c r="N221" s="54">
        <f t="shared" si="15"/>
        <v>2040</v>
      </c>
      <c r="O221" s="54">
        <f t="shared" si="16"/>
        <v>3</v>
      </c>
      <c r="P221" s="54" t="str">
        <f t="shared" si="14"/>
        <v>20403</v>
      </c>
      <c r="Q221" s="54">
        <v>209</v>
      </c>
    </row>
    <row r="222" spans="1:17" x14ac:dyDescent="0.2">
      <c r="N222" s="54">
        <f t="shared" si="15"/>
        <v>2040</v>
      </c>
      <c r="O222" s="54">
        <f t="shared" si="16"/>
        <v>4</v>
      </c>
      <c r="P222" s="54" t="str">
        <f t="shared" si="14"/>
        <v>20404</v>
      </c>
      <c r="Q222" s="54">
        <v>210</v>
      </c>
    </row>
    <row r="223" spans="1:17" x14ac:dyDescent="0.2">
      <c r="N223" s="54">
        <f t="shared" si="15"/>
        <v>2040</v>
      </c>
      <c r="O223" s="54">
        <f t="shared" si="16"/>
        <v>5</v>
      </c>
      <c r="P223" s="54" t="str">
        <f t="shared" si="14"/>
        <v>20405</v>
      </c>
      <c r="Q223" s="54">
        <v>211</v>
      </c>
    </row>
    <row r="224" spans="1:17" x14ac:dyDescent="0.2">
      <c r="N224" s="54">
        <f t="shared" si="15"/>
        <v>2040</v>
      </c>
      <c r="O224" s="54">
        <f t="shared" si="16"/>
        <v>6</v>
      </c>
      <c r="P224" s="54" t="str">
        <f t="shared" si="14"/>
        <v>20406</v>
      </c>
      <c r="Q224" s="54">
        <v>212</v>
      </c>
    </row>
    <row r="225" spans="14:17" x14ac:dyDescent="0.2">
      <c r="N225" s="54">
        <f t="shared" si="15"/>
        <v>2040</v>
      </c>
      <c r="O225" s="54">
        <f t="shared" si="16"/>
        <v>7</v>
      </c>
      <c r="P225" s="54" t="str">
        <f t="shared" si="14"/>
        <v>20407</v>
      </c>
      <c r="Q225" s="54">
        <v>213</v>
      </c>
    </row>
    <row r="226" spans="14:17" x14ac:dyDescent="0.2">
      <c r="N226" s="54">
        <f t="shared" si="15"/>
        <v>2040</v>
      </c>
      <c r="O226" s="54">
        <f t="shared" si="16"/>
        <v>8</v>
      </c>
      <c r="P226" s="54" t="str">
        <f t="shared" si="14"/>
        <v>20408</v>
      </c>
      <c r="Q226" s="54">
        <v>214</v>
      </c>
    </row>
    <row r="227" spans="14:17" x14ac:dyDescent="0.2">
      <c r="N227" s="54">
        <f t="shared" si="15"/>
        <v>2040</v>
      </c>
      <c r="O227" s="54">
        <f t="shared" si="16"/>
        <v>9</v>
      </c>
      <c r="P227" s="54" t="str">
        <f t="shared" si="14"/>
        <v>20409</v>
      </c>
      <c r="Q227" s="54">
        <v>215</v>
      </c>
    </row>
    <row r="228" spans="14:17" x14ac:dyDescent="0.2">
      <c r="N228" s="54">
        <f t="shared" si="15"/>
        <v>2040</v>
      </c>
      <c r="O228" s="54">
        <f t="shared" si="16"/>
        <v>10</v>
      </c>
      <c r="P228" s="54" t="str">
        <f t="shared" si="14"/>
        <v>204010</v>
      </c>
      <c r="Q228" s="54">
        <v>216</v>
      </c>
    </row>
    <row r="229" spans="14:17" x14ac:dyDescent="0.2">
      <c r="N229" s="54">
        <f t="shared" si="15"/>
        <v>2040</v>
      </c>
      <c r="O229" s="54">
        <f t="shared" si="16"/>
        <v>11</v>
      </c>
      <c r="P229" s="54" t="str">
        <f t="shared" si="14"/>
        <v>204011</v>
      </c>
      <c r="Q229" s="54">
        <v>217</v>
      </c>
    </row>
    <row r="230" spans="14:17" x14ac:dyDescent="0.2">
      <c r="N230" s="54">
        <f t="shared" si="15"/>
        <v>2040</v>
      </c>
      <c r="O230" s="54">
        <f t="shared" si="16"/>
        <v>12</v>
      </c>
      <c r="P230" s="54" t="str">
        <f t="shared" si="14"/>
        <v>204012</v>
      </c>
      <c r="Q230" s="54">
        <v>218</v>
      </c>
    </row>
    <row r="231" spans="14:17" x14ac:dyDescent="0.2">
      <c r="N231" s="54">
        <f t="shared" si="15"/>
        <v>2041</v>
      </c>
      <c r="O231" s="54">
        <f t="shared" si="16"/>
        <v>1</v>
      </c>
      <c r="P231" s="54" t="str">
        <f t="shared" si="14"/>
        <v>20411</v>
      </c>
      <c r="Q231" s="54">
        <v>219</v>
      </c>
    </row>
    <row r="232" spans="14:17" x14ac:dyDescent="0.2">
      <c r="N232" s="54">
        <f t="shared" si="15"/>
        <v>2041</v>
      </c>
      <c r="O232" s="54">
        <f t="shared" si="16"/>
        <v>2</v>
      </c>
      <c r="P232" s="54" t="str">
        <f t="shared" si="14"/>
        <v>20412</v>
      </c>
      <c r="Q232" s="54">
        <v>220</v>
      </c>
    </row>
    <row r="233" spans="14:17" x14ac:dyDescent="0.2">
      <c r="N233" s="54">
        <f t="shared" si="15"/>
        <v>2041</v>
      </c>
      <c r="O233" s="54">
        <f t="shared" si="16"/>
        <v>3</v>
      </c>
      <c r="P233" s="54" t="str">
        <f t="shared" si="14"/>
        <v>20413</v>
      </c>
      <c r="Q233" s="54">
        <v>221</v>
      </c>
    </row>
    <row r="234" spans="14:17" x14ac:dyDescent="0.2">
      <c r="N234" s="54">
        <f t="shared" si="15"/>
        <v>2041</v>
      </c>
      <c r="O234" s="54">
        <f t="shared" si="16"/>
        <v>4</v>
      </c>
      <c r="P234" s="54" t="str">
        <f t="shared" si="14"/>
        <v>20414</v>
      </c>
      <c r="Q234" s="54">
        <v>222</v>
      </c>
    </row>
    <row r="235" spans="14:17" x14ac:dyDescent="0.2">
      <c r="N235" s="54">
        <f t="shared" si="15"/>
        <v>2041</v>
      </c>
      <c r="O235" s="54">
        <f t="shared" si="16"/>
        <v>5</v>
      </c>
      <c r="P235" s="54" t="str">
        <f t="shared" si="14"/>
        <v>20415</v>
      </c>
      <c r="Q235" s="54">
        <v>223</v>
      </c>
    </row>
    <row r="236" spans="14:17" x14ac:dyDescent="0.2">
      <c r="N236" s="54">
        <f t="shared" si="15"/>
        <v>2041</v>
      </c>
      <c r="O236" s="54">
        <f t="shared" si="16"/>
        <v>6</v>
      </c>
      <c r="P236" s="54" t="str">
        <f t="shared" si="14"/>
        <v>20416</v>
      </c>
      <c r="Q236" s="54">
        <v>224</v>
      </c>
    </row>
    <row r="237" spans="14:17" x14ac:dyDescent="0.2">
      <c r="N237" s="54">
        <f t="shared" si="15"/>
        <v>2041</v>
      </c>
      <c r="O237" s="54">
        <f t="shared" si="16"/>
        <v>7</v>
      </c>
      <c r="P237" s="54" t="str">
        <f t="shared" si="14"/>
        <v>20417</v>
      </c>
      <c r="Q237" s="54">
        <v>225</v>
      </c>
    </row>
    <row r="238" spans="14:17" x14ac:dyDescent="0.2">
      <c r="N238" s="54">
        <f t="shared" si="15"/>
        <v>2041</v>
      </c>
      <c r="O238" s="54">
        <f t="shared" si="16"/>
        <v>8</v>
      </c>
      <c r="P238" s="54" t="str">
        <f t="shared" si="14"/>
        <v>20418</v>
      </c>
      <c r="Q238" s="54">
        <v>226</v>
      </c>
    </row>
    <row r="239" spans="14:17" x14ac:dyDescent="0.2">
      <c r="N239" s="54">
        <f t="shared" si="15"/>
        <v>2041</v>
      </c>
      <c r="O239" s="54">
        <f t="shared" si="16"/>
        <v>9</v>
      </c>
      <c r="P239" s="54" t="str">
        <f t="shared" si="14"/>
        <v>20419</v>
      </c>
      <c r="Q239" s="54">
        <v>227</v>
      </c>
    </row>
    <row r="240" spans="14:17" x14ac:dyDescent="0.2">
      <c r="N240" s="54">
        <f t="shared" si="15"/>
        <v>2041</v>
      </c>
      <c r="O240" s="54">
        <f t="shared" si="16"/>
        <v>10</v>
      </c>
      <c r="P240" s="54" t="str">
        <f t="shared" si="14"/>
        <v>204110</v>
      </c>
      <c r="Q240" s="54">
        <v>228</v>
      </c>
    </row>
    <row r="241" spans="14:17" x14ac:dyDescent="0.2">
      <c r="N241" s="54">
        <f t="shared" si="15"/>
        <v>2041</v>
      </c>
      <c r="O241" s="54">
        <f t="shared" si="16"/>
        <v>11</v>
      </c>
      <c r="P241" s="54" t="str">
        <f t="shared" si="14"/>
        <v>204111</v>
      </c>
      <c r="Q241" s="54">
        <v>229</v>
      </c>
    </row>
    <row r="242" spans="14:17" x14ac:dyDescent="0.2">
      <c r="N242" s="54">
        <f t="shared" si="15"/>
        <v>2041</v>
      </c>
      <c r="O242" s="54">
        <f t="shared" si="16"/>
        <v>12</v>
      </c>
      <c r="P242" s="54" t="str">
        <f t="shared" si="14"/>
        <v>204112</v>
      </c>
      <c r="Q242" s="54">
        <v>230</v>
      </c>
    </row>
    <row r="243" spans="14:17" x14ac:dyDescent="0.2">
      <c r="N243" s="54">
        <f t="shared" si="15"/>
        <v>2042</v>
      </c>
      <c r="O243" s="54">
        <f t="shared" si="16"/>
        <v>1</v>
      </c>
      <c r="P243" s="54" t="str">
        <f t="shared" si="14"/>
        <v>20421</v>
      </c>
      <c r="Q243" s="54">
        <v>231</v>
      </c>
    </row>
    <row r="244" spans="14:17" x14ac:dyDescent="0.2">
      <c r="N244" s="54">
        <f t="shared" si="15"/>
        <v>2042</v>
      </c>
      <c r="O244" s="54">
        <f t="shared" si="16"/>
        <v>2</v>
      </c>
      <c r="P244" s="54" t="str">
        <f t="shared" si="14"/>
        <v>20422</v>
      </c>
      <c r="Q244" s="54">
        <v>232</v>
      </c>
    </row>
    <row r="245" spans="14:17" x14ac:dyDescent="0.2">
      <c r="N245" s="54">
        <f t="shared" si="15"/>
        <v>2042</v>
      </c>
      <c r="O245" s="54">
        <f t="shared" si="16"/>
        <v>3</v>
      </c>
      <c r="P245" s="54" t="str">
        <f t="shared" si="14"/>
        <v>20423</v>
      </c>
      <c r="Q245" s="54">
        <v>233</v>
      </c>
    </row>
    <row r="246" spans="14:17" x14ac:dyDescent="0.2">
      <c r="N246" s="54">
        <f t="shared" si="15"/>
        <v>2042</v>
      </c>
      <c r="O246" s="54">
        <f t="shared" si="16"/>
        <v>4</v>
      </c>
      <c r="P246" s="54" t="str">
        <f t="shared" si="14"/>
        <v>20424</v>
      </c>
      <c r="Q246" s="54">
        <v>234</v>
      </c>
    </row>
    <row r="247" spans="14:17" x14ac:dyDescent="0.2">
      <c r="N247" s="54">
        <f t="shared" si="15"/>
        <v>2042</v>
      </c>
      <c r="O247" s="54">
        <f t="shared" si="16"/>
        <v>5</v>
      </c>
      <c r="P247" s="54" t="str">
        <f t="shared" si="14"/>
        <v>20425</v>
      </c>
      <c r="Q247" s="54">
        <v>235</v>
      </c>
    </row>
    <row r="248" spans="14:17" x14ac:dyDescent="0.2">
      <c r="N248" s="54">
        <f t="shared" si="15"/>
        <v>2042</v>
      </c>
      <c r="O248" s="54">
        <f t="shared" si="16"/>
        <v>6</v>
      </c>
      <c r="P248" s="54" t="str">
        <f t="shared" si="14"/>
        <v>20426</v>
      </c>
      <c r="Q248" s="54">
        <v>236</v>
      </c>
    </row>
    <row r="249" spans="14:17" x14ac:dyDescent="0.2">
      <c r="N249" s="54">
        <f t="shared" si="15"/>
        <v>2042</v>
      </c>
      <c r="O249" s="54">
        <f t="shared" si="16"/>
        <v>7</v>
      </c>
      <c r="P249" s="54" t="str">
        <f t="shared" si="14"/>
        <v>20427</v>
      </c>
      <c r="Q249" s="54">
        <v>237</v>
      </c>
    </row>
    <row r="250" spans="14:17" x14ac:dyDescent="0.2">
      <c r="N250" s="54">
        <f t="shared" si="15"/>
        <v>2042</v>
      </c>
      <c r="O250" s="54">
        <f t="shared" si="16"/>
        <v>8</v>
      </c>
      <c r="P250" s="54" t="str">
        <f t="shared" si="14"/>
        <v>20428</v>
      </c>
      <c r="Q250" s="54">
        <v>238</v>
      </c>
    </row>
    <row r="251" spans="14:17" x14ac:dyDescent="0.2">
      <c r="N251" s="54">
        <f t="shared" si="15"/>
        <v>2042</v>
      </c>
      <c r="O251" s="54">
        <f t="shared" si="16"/>
        <v>9</v>
      </c>
      <c r="P251" s="54" t="str">
        <f t="shared" si="14"/>
        <v>20429</v>
      </c>
      <c r="Q251" s="54">
        <v>239</v>
      </c>
    </row>
    <row r="252" spans="14:17" x14ac:dyDescent="0.2">
      <c r="N252" s="54">
        <f t="shared" si="15"/>
        <v>2042</v>
      </c>
      <c r="O252" s="54">
        <f t="shared" si="16"/>
        <v>10</v>
      </c>
      <c r="P252" s="54" t="str">
        <f t="shared" si="14"/>
        <v>204210</v>
      </c>
      <c r="Q252" s="54">
        <v>240</v>
      </c>
    </row>
    <row r="253" spans="14:17" x14ac:dyDescent="0.2">
      <c r="N253" s="54">
        <f t="shared" si="15"/>
        <v>2042</v>
      </c>
      <c r="O253" s="54">
        <f t="shared" si="16"/>
        <v>11</v>
      </c>
      <c r="P253" s="54" t="str">
        <f t="shared" si="14"/>
        <v>204211</v>
      </c>
      <c r="Q253" s="54">
        <v>241</v>
      </c>
    </row>
    <row r="254" spans="14:17" x14ac:dyDescent="0.2">
      <c r="N254" s="54">
        <f t="shared" si="15"/>
        <v>2042</v>
      </c>
      <c r="O254" s="54">
        <f t="shared" si="16"/>
        <v>12</v>
      </c>
      <c r="P254" s="54" t="str">
        <f t="shared" si="14"/>
        <v>204212</v>
      </c>
      <c r="Q254" s="54">
        <v>242</v>
      </c>
    </row>
    <row r="255" spans="14:17" x14ac:dyDescent="0.2">
      <c r="N255" s="54">
        <f t="shared" si="15"/>
        <v>2043</v>
      </c>
      <c r="O255" s="54">
        <f t="shared" si="16"/>
        <v>1</v>
      </c>
      <c r="P255" s="54" t="str">
        <f t="shared" si="14"/>
        <v>20431</v>
      </c>
      <c r="Q255" s="54">
        <v>243</v>
      </c>
    </row>
    <row r="256" spans="14:17" x14ac:dyDescent="0.2">
      <c r="N256" s="54">
        <f t="shared" si="15"/>
        <v>2043</v>
      </c>
      <c r="O256" s="54">
        <f t="shared" si="16"/>
        <v>2</v>
      </c>
      <c r="P256" s="54" t="str">
        <f t="shared" si="14"/>
        <v>20432</v>
      </c>
      <c r="Q256" s="54">
        <v>244</v>
      </c>
    </row>
    <row r="257" spans="14:17" x14ac:dyDescent="0.2">
      <c r="N257" s="54">
        <f t="shared" si="15"/>
        <v>2043</v>
      </c>
      <c r="O257" s="54">
        <f t="shared" si="16"/>
        <v>3</v>
      </c>
      <c r="P257" s="54" t="str">
        <f t="shared" si="14"/>
        <v>20433</v>
      </c>
      <c r="Q257" s="54">
        <v>245</v>
      </c>
    </row>
    <row r="258" spans="14:17" x14ac:dyDescent="0.2">
      <c r="N258" s="54">
        <f t="shared" si="15"/>
        <v>2043</v>
      </c>
      <c r="O258" s="54">
        <f t="shared" si="16"/>
        <v>4</v>
      </c>
      <c r="P258" s="54" t="str">
        <f t="shared" ref="P258:P321" si="17">N258&amp;O258</f>
        <v>20434</v>
      </c>
      <c r="Q258" s="54">
        <v>246</v>
      </c>
    </row>
    <row r="259" spans="14:17" x14ac:dyDescent="0.2">
      <c r="N259" s="54">
        <f t="shared" si="15"/>
        <v>2043</v>
      </c>
      <c r="O259" s="54">
        <f t="shared" si="16"/>
        <v>5</v>
      </c>
      <c r="P259" s="54" t="str">
        <f t="shared" si="17"/>
        <v>20435</v>
      </c>
      <c r="Q259" s="54">
        <v>247</v>
      </c>
    </row>
    <row r="260" spans="14:17" x14ac:dyDescent="0.2">
      <c r="N260" s="54">
        <f t="shared" si="15"/>
        <v>2043</v>
      </c>
      <c r="O260" s="54">
        <f t="shared" si="16"/>
        <v>6</v>
      </c>
      <c r="P260" s="54" t="str">
        <f t="shared" si="17"/>
        <v>20436</v>
      </c>
      <c r="Q260" s="54">
        <v>248</v>
      </c>
    </row>
    <row r="261" spans="14:17" x14ac:dyDescent="0.2">
      <c r="N261" s="54">
        <f t="shared" si="15"/>
        <v>2043</v>
      </c>
      <c r="O261" s="54">
        <f t="shared" si="16"/>
        <v>7</v>
      </c>
      <c r="P261" s="54" t="str">
        <f t="shared" si="17"/>
        <v>20437</v>
      </c>
      <c r="Q261" s="54">
        <v>249</v>
      </c>
    </row>
    <row r="262" spans="14:17" x14ac:dyDescent="0.2">
      <c r="N262" s="54">
        <f t="shared" si="15"/>
        <v>2043</v>
      </c>
      <c r="O262" s="54">
        <f t="shared" si="16"/>
        <v>8</v>
      </c>
      <c r="P262" s="54" t="str">
        <f t="shared" si="17"/>
        <v>20438</v>
      </c>
      <c r="Q262" s="54">
        <v>250</v>
      </c>
    </row>
    <row r="263" spans="14:17" x14ac:dyDescent="0.2">
      <c r="N263" s="54">
        <f t="shared" si="15"/>
        <v>2043</v>
      </c>
      <c r="O263" s="54">
        <f t="shared" si="16"/>
        <v>9</v>
      </c>
      <c r="P263" s="54" t="str">
        <f t="shared" si="17"/>
        <v>20439</v>
      </c>
      <c r="Q263" s="54">
        <v>251</v>
      </c>
    </row>
    <row r="264" spans="14:17" x14ac:dyDescent="0.2">
      <c r="N264" s="54">
        <f t="shared" si="15"/>
        <v>2043</v>
      </c>
      <c r="O264" s="54">
        <f t="shared" si="16"/>
        <v>10</v>
      </c>
      <c r="P264" s="54" t="str">
        <f t="shared" si="17"/>
        <v>204310</v>
      </c>
      <c r="Q264" s="54">
        <v>252</v>
      </c>
    </row>
    <row r="265" spans="14:17" x14ac:dyDescent="0.2">
      <c r="N265" s="54">
        <f t="shared" si="15"/>
        <v>2043</v>
      </c>
      <c r="O265" s="54">
        <f t="shared" si="16"/>
        <v>11</v>
      </c>
      <c r="P265" s="54" t="str">
        <f t="shared" si="17"/>
        <v>204311</v>
      </c>
      <c r="Q265" s="54">
        <v>253</v>
      </c>
    </row>
    <row r="266" spans="14:17" x14ac:dyDescent="0.2">
      <c r="N266" s="54">
        <f t="shared" si="15"/>
        <v>2043</v>
      </c>
      <c r="O266" s="54">
        <f t="shared" si="16"/>
        <v>12</v>
      </c>
      <c r="P266" s="54" t="str">
        <f t="shared" si="17"/>
        <v>204312</v>
      </c>
      <c r="Q266" s="54">
        <v>254</v>
      </c>
    </row>
    <row r="267" spans="14:17" x14ac:dyDescent="0.2">
      <c r="N267" s="54">
        <f t="shared" si="15"/>
        <v>2044</v>
      </c>
      <c r="O267" s="54">
        <f t="shared" si="16"/>
        <v>1</v>
      </c>
      <c r="P267" s="54" t="str">
        <f t="shared" si="17"/>
        <v>20441</v>
      </c>
      <c r="Q267" s="54">
        <v>255</v>
      </c>
    </row>
    <row r="268" spans="14:17" x14ac:dyDescent="0.2">
      <c r="N268" s="54">
        <f t="shared" si="15"/>
        <v>2044</v>
      </c>
      <c r="O268" s="54">
        <f t="shared" si="16"/>
        <v>2</v>
      </c>
      <c r="P268" s="54" t="str">
        <f t="shared" si="17"/>
        <v>20442</v>
      </c>
      <c r="Q268" s="54">
        <v>256</v>
      </c>
    </row>
    <row r="269" spans="14:17" x14ac:dyDescent="0.2">
      <c r="N269" s="54">
        <f t="shared" si="15"/>
        <v>2044</v>
      </c>
      <c r="O269" s="54">
        <f t="shared" si="16"/>
        <v>3</v>
      </c>
      <c r="P269" s="54" t="str">
        <f t="shared" si="17"/>
        <v>20443</v>
      </c>
      <c r="Q269" s="54">
        <v>257</v>
      </c>
    </row>
    <row r="270" spans="14:17" x14ac:dyDescent="0.2">
      <c r="N270" s="54">
        <f t="shared" si="15"/>
        <v>2044</v>
      </c>
      <c r="O270" s="54">
        <f t="shared" si="16"/>
        <v>4</v>
      </c>
      <c r="P270" s="54" t="str">
        <f t="shared" si="17"/>
        <v>20444</v>
      </c>
      <c r="Q270" s="54">
        <v>258</v>
      </c>
    </row>
    <row r="271" spans="14:17" x14ac:dyDescent="0.2">
      <c r="N271" s="54">
        <f t="shared" si="15"/>
        <v>2044</v>
      </c>
      <c r="O271" s="54">
        <f t="shared" si="16"/>
        <v>5</v>
      </c>
      <c r="P271" s="54" t="str">
        <f t="shared" si="17"/>
        <v>20445</v>
      </c>
      <c r="Q271" s="54">
        <v>259</v>
      </c>
    </row>
    <row r="272" spans="14:17" x14ac:dyDescent="0.2">
      <c r="N272" s="54">
        <f t="shared" si="15"/>
        <v>2044</v>
      </c>
      <c r="O272" s="54">
        <f t="shared" si="16"/>
        <v>6</v>
      </c>
      <c r="P272" s="54" t="str">
        <f t="shared" si="17"/>
        <v>20446</v>
      </c>
      <c r="Q272" s="54">
        <v>260</v>
      </c>
    </row>
    <row r="273" spans="14:17" x14ac:dyDescent="0.2">
      <c r="N273" s="54">
        <f t="shared" si="15"/>
        <v>2044</v>
      </c>
      <c r="O273" s="54">
        <f t="shared" si="16"/>
        <v>7</v>
      </c>
      <c r="P273" s="54" t="str">
        <f t="shared" si="17"/>
        <v>20447</v>
      </c>
      <c r="Q273" s="54">
        <v>261</v>
      </c>
    </row>
    <row r="274" spans="14:17" x14ac:dyDescent="0.2">
      <c r="N274" s="54">
        <f t="shared" si="15"/>
        <v>2044</v>
      </c>
      <c r="O274" s="54">
        <f t="shared" si="16"/>
        <v>8</v>
      </c>
      <c r="P274" s="54" t="str">
        <f t="shared" si="17"/>
        <v>20448</v>
      </c>
      <c r="Q274" s="54">
        <v>262</v>
      </c>
    </row>
    <row r="275" spans="14:17" x14ac:dyDescent="0.2">
      <c r="N275" s="54">
        <f t="shared" si="15"/>
        <v>2044</v>
      </c>
      <c r="O275" s="54">
        <f t="shared" si="16"/>
        <v>9</v>
      </c>
      <c r="P275" s="54" t="str">
        <f t="shared" si="17"/>
        <v>20449</v>
      </c>
      <c r="Q275" s="54">
        <v>263</v>
      </c>
    </row>
    <row r="276" spans="14:17" x14ac:dyDescent="0.2">
      <c r="N276" s="54">
        <f t="shared" si="15"/>
        <v>2044</v>
      </c>
      <c r="O276" s="54">
        <f t="shared" si="16"/>
        <v>10</v>
      </c>
      <c r="P276" s="54" t="str">
        <f t="shared" si="17"/>
        <v>204410</v>
      </c>
      <c r="Q276" s="54">
        <v>264</v>
      </c>
    </row>
    <row r="277" spans="14:17" x14ac:dyDescent="0.2">
      <c r="N277" s="54">
        <f t="shared" si="15"/>
        <v>2044</v>
      </c>
      <c r="O277" s="54">
        <f t="shared" si="16"/>
        <v>11</v>
      </c>
      <c r="P277" s="54" t="str">
        <f t="shared" si="17"/>
        <v>204411</v>
      </c>
      <c r="Q277" s="54">
        <v>265</v>
      </c>
    </row>
    <row r="278" spans="14:17" x14ac:dyDescent="0.2">
      <c r="N278" s="54">
        <f t="shared" si="15"/>
        <v>2044</v>
      </c>
      <c r="O278" s="54">
        <f t="shared" si="16"/>
        <v>12</v>
      </c>
      <c r="P278" s="54" t="str">
        <f t="shared" si="17"/>
        <v>204412</v>
      </c>
      <c r="Q278" s="54">
        <v>266</v>
      </c>
    </row>
    <row r="279" spans="14:17" x14ac:dyDescent="0.2">
      <c r="N279" s="54">
        <f t="shared" si="15"/>
        <v>2045</v>
      </c>
      <c r="O279" s="54">
        <f t="shared" si="16"/>
        <v>1</v>
      </c>
      <c r="P279" s="54" t="str">
        <f t="shared" si="17"/>
        <v>20451</v>
      </c>
      <c r="Q279" s="54">
        <v>267</v>
      </c>
    </row>
    <row r="280" spans="14:17" x14ac:dyDescent="0.2">
      <c r="N280" s="54">
        <f t="shared" si="15"/>
        <v>2045</v>
      </c>
      <c r="O280" s="54">
        <f t="shared" si="16"/>
        <v>2</v>
      </c>
      <c r="P280" s="54" t="str">
        <f t="shared" si="17"/>
        <v>20452</v>
      </c>
      <c r="Q280" s="54">
        <v>268</v>
      </c>
    </row>
    <row r="281" spans="14:17" x14ac:dyDescent="0.2">
      <c r="N281" s="54">
        <f t="shared" si="15"/>
        <v>2045</v>
      </c>
      <c r="O281" s="54">
        <f t="shared" si="16"/>
        <v>3</v>
      </c>
      <c r="P281" s="54" t="str">
        <f t="shared" si="17"/>
        <v>20453</v>
      </c>
      <c r="Q281" s="54">
        <v>269</v>
      </c>
    </row>
    <row r="282" spans="14:17" x14ac:dyDescent="0.2">
      <c r="N282" s="54">
        <f t="shared" si="15"/>
        <v>2045</v>
      </c>
      <c r="O282" s="54">
        <f t="shared" si="16"/>
        <v>4</v>
      </c>
      <c r="P282" s="54" t="str">
        <f t="shared" si="17"/>
        <v>20454</v>
      </c>
      <c r="Q282" s="54">
        <v>270</v>
      </c>
    </row>
    <row r="283" spans="14:17" x14ac:dyDescent="0.2">
      <c r="N283" s="54">
        <f t="shared" si="15"/>
        <v>2045</v>
      </c>
      <c r="O283" s="54">
        <f t="shared" si="16"/>
        <v>5</v>
      </c>
      <c r="P283" s="54" t="str">
        <f t="shared" si="17"/>
        <v>20455</v>
      </c>
      <c r="Q283" s="54">
        <v>271</v>
      </c>
    </row>
    <row r="284" spans="14:17" x14ac:dyDescent="0.2">
      <c r="N284" s="54">
        <f t="shared" ref="N284:N347" si="18">IF(O284=1,N283+1,N283)</f>
        <v>2045</v>
      </c>
      <c r="O284" s="54">
        <f t="shared" ref="O284:O347" si="19">IF(O283=12,1,O283+1)</f>
        <v>6</v>
      </c>
      <c r="P284" s="54" t="str">
        <f t="shared" si="17"/>
        <v>20456</v>
      </c>
      <c r="Q284" s="54">
        <v>272</v>
      </c>
    </row>
    <row r="285" spans="14:17" x14ac:dyDescent="0.2">
      <c r="N285" s="54">
        <f t="shared" si="18"/>
        <v>2045</v>
      </c>
      <c r="O285" s="54">
        <f t="shared" si="19"/>
        <v>7</v>
      </c>
      <c r="P285" s="54" t="str">
        <f t="shared" si="17"/>
        <v>20457</v>
      </c>
      <c r="Q285" s="54">
        <v>273</v>
      </c>
    </row>
    <row r="286" spans="14:17" x14ac:dyDescent="0.2">
      <c r="N286" s="54">
        <f t="shared" si="18"/>
        <v>2045</v>
      </c>
      <c r="O286" s="54">
        <f t="shared" si="19"/>
        <v>8</v>
      </c>
      <c r="P286" s="54" t="str">
        <f t="shared" si="17"/>
        <v>20458</v>
      </c>
      <c r="Q286" s="54">
        <v>274</v>
      </c>
    </row>
    <row r="287" spans="14:17" x14ac:dyDescent="0.2">
      <c r="N287" s="54">
        <f t="shared" si="18"/>
        <v>2045</v>
      </c>
      <c r="O287" s="54">
        <f t="shared" si="19"/>
        <v>9</v>
      </c>
      <c r="P287" s="54" t="str">
        <f t="shared" si="17"/>
        <v>20459</v>
      </c>
      <c r="Q287" s="54">
        <v>275</v>
      </c>
    </row>
    <row r="288" spans="14:17" x14ac:dyDescent="0.2">
      <c r="N288" s="54">
        <f t="shared" si="18"/>
        <v>2045</v>
      </c>
      <c r="O288" s="54">
        <f t="shared" si="19"/>
        <v>10</v>
      </c>
      <c r="P288" s="54" t="str">
        <f t="shared" si="17"/>
        <v>204510</v>
      </c>
      <c r="Q288" s="54">
        <v>276</v>
      </c>
    </row>
    <row r="289" spans="14:17" x14ac:dyDescent="0.2">
      <c r="N289" s="54">
        <f t="shared" si="18"/>
        <v>2045</v>
      </c>
      <c r="O289" s="54">
        <f t="shared" si="19"/>
        <v>11</v>
      </c>
      <c r="P289" s="54" t="str">
        <f t="shared" si="17"/>
        <v>204511</v>
      </c>
      <c r="Q289" s="54">
        <v>277</v>
      </c>
    </row>
    <row r="290" spans="14:17" x14ac:dyDescent="0.2">
      <c r="N290" s="54">
        <f t="shared" si="18"/>
        <v>2045</v>
      </c>
      <c r="O290" s="54">
        <f t="shared" si="19"/>
        <v>12</v>
      </c>
      <c r="P290" s="54" t="str">
        <f t="shared" si="17"/>
        <v>204512</v>
      </c>
      <c r="Q290" s="54">
        <v>278</v>
      </c>
    </row>
    <row r="291" spans="14:17" x14ac:dyDescent="0.2">
      <c r="N291" s="54">
        <f t="shared" si="18"/>
        <v>2046</v>
      </c>
      <c r="O291" s="54">
        <f t="shared" si="19"/>
        <v>1</v>
      </c>
      <c r="P291" s="54" t="str">
        <f t="shared" si="17"/>
        <v>20461</v>
      </c>
      <c r="Q291" s="54">
        <v>279</v>
      </c>
    </row>
    <row r="292" spans="14:17" x14ac:dyDescent="0.2">
      <c r="N292" s="54">
        <f t="shared" si="18"/>
        <v>2046</v>
      </c>
      <c r="O292" s="54">
        <f t="shared" si="19"/>
        <v>2</v>
      </c>
      <c r="P292" s="54" t="str">
        <f t="shared" si="17"/>
        <v>20462</v>
      </c>
      <c r="Q292" s="54">
        <v>280</v>
      </c>
    </row>
    <row r="293" spans="14:17" x14ac:dyDescent="0.2">
      <c r="N293" s="54">
        <f t="shared" si="18"/>
        <v>2046</v>
      </c>
      <c r="O293" s="54">
        <f t="shared" si="19"/>
        <v>3</v>
      </c>
      <c r="P293" s="54" t="str">
        <f t="shared" si="17"/>
        <v>20463</v>
      </c>
      <c r="Q293" s="54">
        <v>281</v>
      </c>
    </row>
    <row r="294" spans="14:17" x14ac:dyDescent="0.2">
      <c r="N294" s="54">
        <f t="shared" si="18"/>
        <v>2046</v>
      </c>
      <c r="O294" s="54">
        <f t="shared" si="19"/>
        <v>4</v>
      </c>
      <c r="P294" s="54" t="str">
        <f t="shared" si="17"/>
        <v>20464</v>
      </c>
      <c r="Q294" s="54">
        <v>282</v>
      </c>
    </row>
    <row r="295" spans="14:17" x14ac:dyDescent="0.2">
      <c r="N295" s="54">
        <f t="shared" si="18"/>
        <v>2046</v>
      </c>
      <c r="O295" s="54">
        <f t="shared" si="19"/>
        <v>5</v>
      </c>
      <c r="P295" s="54" t="str">
        <f t="shared" si="17"/>
        <v>20465</v>
      </c>
      <c r="Q295" s="54">
        <v>283</v>
      </c>
    </row>
    <row r="296" spans="14:17" x14ac:dyDescent="0.2">
      <c r="N296" s="54">
        <f t="shared" si="18"/>
        <v>2046</v>
      </c>
      <c r="O296" s="54">
        <f t="shared" si="19"/>
        <v>6</v>
      </c>
      <c r="P296" s="54" t="str">
        <f t="shared" si="17"/>
        <v>20466</v>
      </c>
      <c r="Q296" s="54">
        <v>284</v>
      </c>
    </row>
    <row r="297" spans="14:17" x14ac:dyDescent="0.2">
      <c r="N297" s="54">
        <f t="shared" si="18"/>
        <v>2046</v>
      </c>
      <c r="O297" s="54">
        <f t="shared" si="19"/>
        <v>7</v>
      </c>
      <c r="P297" s="54" t="str">
        <f t="shared" si="17"/>
        <v>20467</v>
      </c>
      <c r="Q297" s="54">
        <v>285</v>
      </c>
    </row>
    <row r="298" spans="14:17" x14ac:dyDescent="0.2">
      <c r="N298" s="54">
        <f t="shared" si="18"/>
        <v>2046</v>
      </c>
      <c r="O298" s="54">
        <f t="shared" si="19"/>
        <v>8</v>
      </c>
      <c r="P298" s="54" t="str">
        <f t="shared" si="17"/>
        <v>20468</v>
      </c>
      <c r="Q298" s="54">
        <v>286</v>
      </c>
    </row>
    <row r="299" spans="14:17" x14ac:dyDescent="0.2">
      <c r="N299" s="54">
        <f t="shared" si="18"/>
        <v>2046</v>
      </c>
      <c r="O299" s="54">
        <f t="shared" si="19"/>
        <v>9</v>
      </c>
      <c r="P299" s="54" t="str">
        <f t="shared" si="17"/>
        <v>20469</v>
      </c>
      <c r="Q299" s="54">
        <v>287</v>
      </c>
    </row>
    <row r="300" spans="14:17" x14ac:dyDescent="0.2">
      <c r="N300" s="54">
        <f t="shared" si="18"/>
        <v>2046</v>
      </c>
      <c r="O300" s="54">
        <f t="shared" si="19"/>
        <v>10</v>
      </c>
      <c r="P300" s="54" t="str">
        <f t="shared" si="17"/>
        <v>204610</v>
      </c>
      <c r="Q300" s="54">
        <v>288</v>
      </c>
    </row>
    <row r="301" spans="14:17" x14ac:dyDescent="0.2">
      <c r="N301" s="54">
        <f t="shared" si="18"/>
        <v>2046</v>
      </c>
      <c r="O301" s="54">
        <f t="shared" si="19"/>
        <v>11</v>
      </c>
      <c r="P301" s="54" t="str">
        <f t="shared" si="17"/>
        <v>204611</v>
      </c>
      <c r="Q301" s="54">
        <v>289</v>
      </c>
    </row>
    <row r="302" spans="14:17" x14ac:dyDescent="0.2">
      <c r="N302" s="54">
        <f t="shared" si="18"/>
        <v>2046</v>
      </c>
      <c r="O302" s="54">
        <f t="shared" si="19"/>
        <v>12</v>
      </c>
      <c r="P302" s="54" t="str">
        <f t="shared" si="17"/>
        <v>204612</v>
      </c>
      <c r="Q302" s="54">
        <v>290</v>
      </c>
    </row>
    <row r="303" spans="14:17" x14ac:dyDescent="0.2">
      <c r="N303" s="54">
        <f t="shared" si="18"/>
        <v>2047</v>
      </c>
      <c r="O303" s="54">
        <f t="shared" si="19"/>
        <v>1</v>
      </c>
      <c r="P303" s="54" t="str">
        <f t="shared" si="17"/>
        <v>20471</v>
      </c>
      <c r="Q303" s="54">
        <v>291</v>
      </c>
    </row>
    <row r="304" spans="14:17" x14ac:dyDescent="0.2">
      <c r="N304" s="54">
        <f t="shared" si="18"/>
        <v>2047</v>
      </c>
      <c r="O304" s="54">
        <f t="shared" si="19"/>
        <v>2</v>
      </c>
      <c r="P304" s="54" t="str">
        <f t="shared" si="17"/>
        <v>20472</v>
      </c>
      <c r="Q304" s="54">
        <v>292</v>
      </c>
    </row>
    <row r="305" spans="14:17" x14ac:dyDescent="0.2">
      <c r="N305" s="54">
        <f t="shared" si="18"/>
        <v>2047</v>
      </c>
      <c r="O305" s="54">
        <f t="shared" si="19"/>
        <v>3</v>
      </c>
      <c r="P305" s="54" t="str">
        <f t="shared" si="17"/>
        <v>20473</v>
      </c>
      <c r="Q305" s="54">
        <v>293</v>
      </c>
    </row>
    <row r="306" spans="14:17" x14ac:dyDescent="0.2">
      <c r="N306" s="54">
        <f t="shared" si="18"/>
        <v>2047</v>
      </c>
      <c r="O306" s="54">
        <f t="shared" si="19"/>
        <v>4</v>
      </c>
      <c r="P306" s="54" t="str">
        <f t="shared" si="17"/>
        <v>20474</v>
      </c>
      <c r="Q306" s="54">
        <v>294</v>
      </c>
    </row>
    <row r="307" spans="14:17" x14ac:dyDescent="0.2">
      <c r="N307" s="54">
        <f t="shared" si="18"/>
        <v>2047</v>
      </c>
      <c r="O307" s="54">
        <f t="shared" si="19"/>
        <v>5</v>
      </c>
      <c r="P307" s="54" t="str">
        <f t="shared" si="17"/>
        <v>20475</v>
      </c>
      <c r="Q307" s="54">
        <v>295</v>
      </c>
    </row>
    <row r="308" spans="14:17" x14ac:dyDescent="0.2">
      <c r="N308" s="54">
        <f t="shared" si="18"/>
        <v>2047</v>
      </c>
      <c r="O308" s="54">
        <f t="shared" si="19"/>
        <v>6</v>
      </c>
      <c r="P308" s="54" t="str">
        <f t="shared" si="17"/>
        <v>20476</v>
      </c>
      <c r="Q308" s="54">
        <v>296</v>
      </c>
    </row>
    <row r="309" spans="14:17" x14ac:dyDescent="0.2">
      <c r="N309" s="54">
        <f t="shared" si="18"/>
        <v>2047</v>
      </c>
      <c r="O309" s="54">
        <f t="shared" si="19"/>
        <v>7</v>
      </c>
      <c r="P309" s="54" t="str">
        <f t="shared" si="17"/>
        <v>20477</v>
      </c>
      <c r="Q309" s="54">
        <v>297</v>
      </c>
    </row>
    <row r="310" spans="14:17" x14ac:dyDescent="0.2">
      <c r="N310" s="54">
        <f t="shared" si="18"/>
        <v>2047</v>
      </c>
      <c r="O310" s="54">
        <f t="shared" si="19"/>
        <v>8</v>
      </c>
      <c r="P310" s="54" t="str">
        <f t="shared" si="17"/>
        <v>20478</v>
      </c>
      <c r="Q310" s="54">
        <v>298</v>
      </c>
    </row>
    <row r="311" spans="14:17" x14ac:dyDescent="0.2">
      <c r="N311" s="54">
        <f t="shared" si="18"/>
        <v>2047</v>
      </c>
      <c r="O311" s="54">
        <f t="shared" si="19"/>
        <v>9</v>
      </c>
      <c r="P311" s="54" t="str">
        <f t="shared" si="17"/>
        <v>20479</v>
      </c>
      <c r="Q311" s="54">
        <v>299</v>
      </c>
    </row>
    <row r="312" spans="14:17" x14ac:dyDescent="0.2">
      <c r="N312" s="54">
        <f t="shared" si="18"/>
        <v>2047</v>
      </c>
      <c r="O312" s="54">
        <f t="shared" si="19"/>
        <v>10</v>
      </c>
      <c r="P312" s="54" t="str">
        <f t="shared" si="17"/>
        <v>204710</v>
      </c>
      <c r="Q312" s="54">
        <v>300</v>
      </c>
    </row>
    <row r="313" spans="14:17" x14ac:dyDescent="0.2">
      <c r="N313" s="54">
        <f t="shared" si="18"/>
        <v>2047</v>
      </c>
      <c r="O313" s="54">
        <f t="shared" si="19"/>
        <v>11</v>
      </c>
      <c r="P313" s="54" t="str">
        <f t="shared" si="17"/>
        <v>204711</v>
      </c>
      <c r="Q313" s="54">
        <v>301</v>
      </c>
    </row>
    <row r="314" spans="14:17" x14ac:dyDescent="0.2">
      <c r="N314" s="54">
        <f t="shared" si="18"/>
        <v>2047</v>
      </c>
      <c r="O314" s="54">
        <f t="shared" si="19"/>
        <v>12</v>
      </c>
      <c r="P314" s="54" t="str">
        <f t="shared" si="17"/>
        <v>204712</v>
      </c>
      <c r="Q314" s="54">
        <v>302</v>
      </c>
    </row>
    <row r="315" spans="14:17" x14ac:dyDescent="0.2">
      <c r="N315" s="54">
        <f t="shared" si="18"/>
        <v>2048</v>
      </c>
      <c r="O315" s="54">
        <f t="shared" si="19"/>
        <v>1</v>
      </c>
      <c r="P315" s="54" t="str">
        <f t="shared" si="17"/>
        <v>20481</v>
      </c>
      <c r="Q315" s="54">
        <v>303</v>
      </c>
    </row>
    <row r="316" spans="14:17" x14ac:dyDescent="0.2">
      <c r="N316" s="54">
        <f t="shared" si="18"/>
        <v>2048</v>
      </c>
      <c r="O316" s="54">
        <f t="shared" si="19"/>
        <v>2</v>
      </c>
      <c r="P316" s="54" t="str">
        <f t="shared" si="17"/>
        <v>20482</v>
      </c>
      <c r="Q316" s="54">
        <v>304</v>
      </c>
    </row>
    <row r="317" spans="14:17" x14ac:dyDescent="0.2">
      <c r="N317" s="54">
        <f t="shared" si="18"/>
        <v>2048</v>
      </c>
      <c r="O317" s="54">
        <f t="shared" si="19"/>
        <v>3</v>
      </c>
      <c r="P317" s="54" t="str">
        <f t="shared" si="17"/>
        <v>20483</v>
      </c>
      <c r="Q317" s="54">
        <v>305</v>
      </c>
    </row>
    <row r="318" spans="14:17" x14ac:dyDescent="0.2">
      <c r="N318" s="54">
        <f t="shared" si="18"/>
        <v>2048</v>
      </c>
      <c r="O318" s="54">
        <f t="shared" si="19"/>
        <v>4</v>
      </c>
      <c r="P318" s="54" t="str">
        <f t="shared" si="17"/>
        <v>20484</v>
      </c>
      <c r="Q318" s="54">
        <v>306</v>
      </c>
    </row>
    <row r="319" spans="14:17" x14ac:dyDescent="0.2">
      <c r="N319" s="54">
        <f t="shared" si="18"/>
        <v>2048</v>
      </c>
      <c r="O319" s="54">
        <f t="shared" si="19"/>
        <v>5</v>
      </c>
      <c r="P319" s="54" t="str">
        <f t="shared" si="17"/>
        <v>20485</v>
      </c>
      <c r="Q319" s="54">
        <v>307</v>
      </c>
    </row>
    <row r="320" spans="14:17" x14ac:dyDescent="0.2">
      <c r="N320" s="54">
        <f t="shared" si="18"/>
        <v>2048</v>
      </c>
      <c r="O320" s="54">
        <f t="shared" si="19"/>
        <v>6</v>
      </c>
      <c r="P320" s="54" t="str">
        <f t="shared" si="17"/>
        <v>20486</v>
      </c>
      <c r="Q320" s="54">
        <v>308</v>
      </c>
    </row>
    <row r="321" spans="14:17" x14ac:dyDescent="0.2">
      <c r="N321" s="54">
        <f t="shared" si="18"/>
        <v>2048</v>
      </c>
      <c r="O321" s="54">
        <f t="shared" si="19"/>
        <v>7</v>
      </c>
      <c r="P321" s="54" t="str">
        <f t="shared" si="17"/>
        <v>20487</v>
      </c>
      <c r="Q321" s="54">
        <v>309</v>
      </c>
    </row>
    <row r="322" spans="14:17" x14ac:dyDescent="0.2">
      <c r="N322" s="54">
        <f t="shared" si="18"/>
        <v>2048</v>
      </c>
      <c r="O322" s="54">
        <f t="shared" si="19"/>
        <v>8</v>
      </c>
      <c r="P322" s="54" t="str">
        <f t="shared" ref="P322:P385" si="20">N322&amp;O322</f>
        <v>20488</v>
      </c>
      <c r="Q322" s="54">
        <v>310</v>
      </c>
    </row>
    <row r="323" spans="14:17" x14ac:dyDescent="0.2">
      <c r="N323" s="54">
        <f t="shared" si="18"/>
        <v>2048</v>
      </c>
      <c r="O323" s="54">
        <f t="shared" si="19"/>
        <v>9</v>
      </c>
      <c r="P323" s="54" t="str">
        <f t="shared" si="20"/>
        <v>20489</v>
      </c>
      <c r="Q323" s="54">
        <v>311</v>
      </c>
    </row>
    <row r="324" spans="14:17" x14ac:dyDescent="0.2">
      <c r="N324" s="54">
        <f t="shared" si="18"/>
        <v>2048</v>
      </c>
      <c r="O324" s="54">
        <f t="shared" si="19"/>
        <v>10</v>
      </c>
      <c r="P324" s="54" t="str">
        <f t="shared" si="20"/>
        <v>204810</v>
      </c>
      <c r="Q324" s="54">
        <v>312</v>
      </c>
    </row>
    <row r="325" spans="14:17" x14ac:dyDescent="0.2">
      <c r="N325" s="54">
        <f t="shared" si="18"/>
        <v>2048</v>
      </c>
      <c r="O325" s="54">
        <f t="shared" si="19"/>
        <v>11</v>
      </c>
      <c r="P325" s="54" t="str">
        <f t="shared" si="20"/>
        <v>204811</v>
      </c>
      <c r="Q325" s="54">
        <v>313</v>
      </c>
    </row>
    <row r="326" spans="14:17" x14ac:dyDescent="0.2">
      <c r="N326" s="54">
        <f t="shared" si="18"/>
        <v>2048</v>
      </c>
      <c r="O326" s="54">
        <f t="shared" si="19"/>
        <v>12</v>
      </c>
      <c r="P326" s="54" t="str">
        <f t="shared" si="20"/>
        <v>204812</v>
      </c>
      <c r="Q326" s="54">
        <v>314</v>
      </c>
    </row>
    <row r="327" spans="14:17" x14ac:dyDescent="0.2">
      <c r="N327" s="54">
        <f t="shared" si="18"/>
        <v>2049</v>
      </c>
      <c r="O327" s="54">
        <f t="shared" si="19"/>
        <v>1</v>
      </c>
      <c r="P327" s="54" t="str">
        <f t="shared" si="20"/>
        <v>20491</v>
      </c>
      <c r="Q327" s="54">
        <v>315</v>
      </c>
    </row>
    <row r="328" spans="14:17" x14ac:dyDescent="0.2">
      <c r="N328" s="54">
        <f t="shared" si="18"/>
        <v>2049</v>
      </c>
      <c r="O328" s="54">
        <f t="shared" si="19"/>
        <v>2</v>
      </c>
      <c r="P328" s="54" t="str">
        <f t="shared" si="20"/>
        <v>20492</v>
      </c>
      <c r="Q328" s="54">
        <v>316</v>
      </c>
    </row>
    <row r="329" spans="14:17" x14ac:dyDescent="0.2">
      <c r="N329" s="54">
        <f t="shared" si="18"/>
        <v>2049</v>
      </c>
      <c r="O329" s="54">
        <f t="shared" si="19"/>
        <v>3</v>
      </c>
      <c r="P329" s="54" t="str">
        <f t="shared" si="20"/>
        <v>20493</v>
      </c>
      <c r="Q329" s="54">
        <v>317</v>
      </c>
    </row>
    <row r="330" spans="14:17" x14ac:dyDescent="0.2">
      <c r="N330" s="54">
        <f t="shared" si="18"/>
        <v>2049</v>
      </c>
      <c r="O330" s="54">
        <f t="shared" si="19"/>
        <v>4</v>
      </c>
      <c r="P330" s="54" t="str">
        <f t="shared" si="20"/>
        <v>20494</v>
      </c>
      <c r="Q330" s="54">
        <v>318</v>
      </c>
    </row>
    <row r="331" spans="14:17" x14ac:dyDescent="0.2">
      <c r="N331" s="54">
        <f t="shared" si="18"/>
        <v>2049</v>
      </c>
      <c r="O331" s="54">
        <f t="shared" si="19"/>
        <v>5</v>
      </c>
      <c r="P331" s="54" t="str">
        <f t="shared" si="20"/>
        <v>20495</v>
      </c>
      <c r="Q331" s="54">
        <v>319</v>
      </c>
    </row>
    <row r="332" spans="14:17" x14ac:dyDescent="0.2">
      <c r="N332" s="54">
        <f t="shared" si="18"/>
        <v>2049</v>
      </c>
      <c r="O332" s="54">
        <f t="shared" si="19"/>
        <v>6</v>
      </c>
      <c r="P332" s="54" t="str">
        <f t="shared" si="20"/>
        <v>20496</v>
      </c>
      <c r="Q332" s="54">
        <v>320</v>
      </c>
    </row>
    <row r="333" spans="14:17" x14ac:dyDescent="0.2">
      <c r="N333" s="54">
        <f t="shared" si="18"/>
        <v>2049</v>
      </c>
      <c r="O333" s="54">
        <f t="shared" si="19"/>
        <v>7</v>
      </c>
      <c r="P333" s="54" t="str">
        <f t="shared" si="20"/>
        <v>20497</v>
      </c>
      <c r="Q333" s="54">
        <v>321</v>
      </c>
    </row>
    <row r="334" spans="14:17" x14ac:dyDescent="0.2">
      <c r="N334" s="54">
        <f t="shared" si="18"/>
        <v>2049</v>
      </c>
      <c r="O334" s="54">
        <f t="shared" si="19"/>
        <v>8</v>
      </c>
      <c r="P334" s="54" t="str">
        <f t="shared" si="20"/>
        <v>20498</v>
      </c>
      <c r="Q334" s="54">
        <v>322</v>
      </c>
    </row>
    <row r="335" spans="14:17" x14ac:dyDescent="0.2">
      <c r="N335" s="54">
        <f t="shared" si="18"/>
        <v>2049</v>
      </c>
      <c r="O335" s="54">
        <f t="shared" si="19"/>
        <v>9</v>
      </c>
      <c r="P335" s="54" t="str">
        <f t="shared" si="20"/>
        <v>20499</v>
      </c>
      <c r="Q335" s="54">
        <v>323</v>
      </c>
    </row>
    <row r="336" spans="14:17" x14ac:dyDescent="0.2">
      <c r="N336" s="54">
        <f t="shared" si="18"/>
        <v>2049</v>
      </c>
      <c r="O336" s="54">
        <f t="shared" si="19"/>
        <v>10</v>
      </c>
      <c r="P336" s="54" t="str">
        <f t="shared" si="20"/>
        <v>204910</v>
      </c>
      <c r="Q336" s="54">
        <v>324</v>
      </c>
    </row>
    <row r="337" spans="14:17" x14ac:dyDescent="0.2">
      <c r="N337" s="54">
        <f t="shared" si="18"/>
        <v>2049</v>
      </c>
      <c r="O337" s="54">
        <f t="shared" si="19"/>
        <v>11</v>
      </c>
      <c r="P337" s="54" t="str">
        <f t="shared" si="20"/>
        <v>204911</v>
      </c>
      <c r="Q337" s="54">
        <v>325</v>
      </c>
    </row>
    <row r="338" spans="14:17" x14ac:dyDescent="0.2">
      <c r="N338" s="54">
        <f t="shared" si="18"/>
        <v>2049</v>
      </c>
      <c r="O338" s="54">
        <f t="shared" si="19"/>
        <v>12</v>
      </c>
      <c r="P338" s="54" t="str">
        <f t="shared" si="20"/>
        <v>204912</v>
      </c>
      <c r="Q338" s="54">
        <v>326</v>
      </c>
    </row>
    <row r="339" spans="14:17" x14ac:dyDescent="0.2">
      <c r="N339" s="54">
        <f t="shared" si="18"/>
        <v>2050</v>
      </c>
      <c r="O339" s="54">
        <f t="shared" si="19"/>
        <v>1</v>
      </c>
      <c r="P339" s="54" t="str">
        <f t="shared" si="20"/>
        <v>20501</v>
      </c>
      <c r="Q339" s="54">
        <v>327</v>
      </c>
    </row>
    <row r="340" spans="14:17" x14ac:dyDescent="0.2">
      <c r="N340" s="54">
        <f t="shared" si="18"/>
        <v>2050</v>
      </c>
      <c r="O340" s="54">
        <f t="shared" si="19"/>
        <v>2</v>
      </c>
      <c r="P340" s="54" t="str">
        <f t="shared" si="20"/>
        <v>20502</v>
      </c>
      <c r="Q340" s="54">
        <v>328</v>
      </c>
    </row>
    <row r="341" spans="14:17" x14ac:dyDescent="0.2">
      <c r="N341" s="54">
        <f t="shared" si="18"/>
        <v>2050</v>
      </c>
      <c r="O341" s="54">
        <f t="shared" si="19"/>
        <v>3</v>
      </c>
      <c r="P341" s="54" t="str">
        <f t="shared" si="20"/>
        <v>20503</v>
      </c>
      <c r="Q341" s="54">
        <v>329</v>
      </c>
    </row>
    <row r="342" spans="14:17" x14ac:dyDescent="0.2">
      <c r="N342" s="54">
        <f t="shared" si="18"/>
        <v>2050</v>
      </c>
      <c r="O342" s="54">
        <f t="shared" si="19"/>
        <v>4</v>
      </c>
      <c r="P342" s="54" t="str">
        <f t="shared" si="20"/>
        <v>20504</v>
      </c>
      <c r="Q342" s="54">
        <v>330</v>
      </c>
    </row>
    <row r="343" spans="14:17" x14ac:dyDescent="0.2">
      <c r="N343" s="54">
        <f t="shared" si="18"/>
        <v>2050</v>
      </c>
      <c r="O343" s="54">
        <f t="shared" si="19"/>
        <v>5</v>
      </c>
      <c r="P343" s="54" t="str">
        <f t="shared" si="20"/>
        <v>20505</v>
      </c>
      <c r="Q343" s="54">
        <v>331</v>
      </c>
    </row>
    <row r="344" spans="14:17" x14ac:dyDescent="0.2">
      <c r="N344" s="54">
        <f t="shared" si="18"/>
        <v>2050</v>
      </c>
      <c r="O344" s="54">
        <f t="shared" si="19"/>
        <v>6</v>
      </c>
      <c r="P344" s="54" t="str">
        <f t="shared" si="20"/>
        <v>20506</v>
      </c>
      <c r="Q344" s="54">
        <v>332</v>
      </c>
    </row>
    <row r="345" spans="14:17" x14ac:dyDescent="0.2">
      <c r="N345" s="54">
        <f t="shared" si="18"/>
        <v>2050</v>
      </c>
      <c r="O345" s="54">
        <f t="shared" si="19"/>
        <v>7</v>
      </c>
      <c r="P345" s="54" t="str">
        <f t="shared" si="20"/>
        <v>20507</v>
      </c>
      <c r="Q345" s="54">
        <v>333</v>
      </c>
    </row>
    <row r="346" spans="14:17" x14ac:dyDescent="0.2">
      <c r="N346" s="54">
        <f t="shared" si="18"/>
        <v>2050</v>
      </c>
      <c r="O346" s="54">
        <f t="shared" si="19"/>
        <v>8</v>
      </c>
      <c r="P346" s="54" t="str">
        <f t="shared" si="20"/>
        <v>20508</v>
      </c>
      <c r="Q346" s="54">
        <v>334</v>
      </c>
    </row>
    <row r="347" spans="14:17" x14ac:dyDescent="0.2">
      <c r="N347" s="54">
        <f t="shared" si="18"/>
        <v>2050</v>
      </c>
      <c r="O347" s="54">
        <f t="shared" si="19"/>
        <v>9</v>
      </c>
      <c r="P347" s="54" t="str">
        <f t="shared" si="20"/>
        <v>20509</v>
      </c>
      <c r="Q347" s="54">
        <v>335</v>
      </c>
    </row>
    <row r="348" spans="14:17" x14ac:dyDescent="0.2">
      <c r="N348" s="54">
        <f t="shared" ref="N348:N411" si="21">IF(O348=1,N347+1,N347)</f>
        <v>2050</v>
      </c>
      <c r="O348" s="54">
        <f t="shared" ref="O348:O411" si="22">IF(O347=12,1,O347+1)</f>
        <v>10</v>
      </c>
      <c r="P348" s="54" t="str">
        <f t="shared" si="20"/>
        <v>205010</v>
      </c>
      <c r="Q348" s="54">
        <v>336</v>
      </c>
    </row>
    <row r="349" spans="14:17" x14ac:dyDescent="0.2">
      <c r="N349" s="54">
        <f t="shared" si="21"/>
        <v>2050</v>
      </c>
      <c r="O349" s="54">
        <f t="shared" si="22"/>
        <v>11</v>
      </c>
      <c r="P349" s="54" t="str">
        <f t="shared" si="20"/>
        <v>205011</v>
      </c>
      <c r="Q349" s="54">
        <v>337</v>
      </c>
    </row>
    <row r="350" spans="14:17" x14ac:dyDescent="0.2">
      <c r="N350" s="54">
        <f t="shared" si="21"/>
        <v>2050</v>
      </c>
      <c r="O350" s="54">
        <f t="shared" si="22"/>
        <v>12</v>
      </c>
      <c r="P350" s="54" t="str">
        <f t="shared" si="20"/>
        <v>205012</v>
      </c>
      <c r="Q350" s="54">
        <v>338</v>
      </c>
    </row>
    <row r="351" spans="14:17" x14ac:dyDescent="0.2">
      <c r="N351" s="54">
        <f t="shared" si="21"/>
        <v>2051</v>
      </c>
      <c r="O351" s="54">
        <f t="shared" si="22"/>
        <v>1</v>
      </c>
      <c r="P351" s="54" t="str">
        <f t="shared" si="20"/>
        <v>20511</v>
      </c>
      <c r="Q351" s="54">
        <v>339</v>
      </c>
    </row>
    <row r="352" spans="14:17" x14ac:dyDescent="0.2">
      <c r="N352" s="54">
        <f t="shared" si="21"/>
        <v>2051</v>
      </c>
      <c r="O352" s="54">
        <f t="shared" si="22"/>
        <v>2</v>
      </c>
      <c r="P352" s="54" t="str">
        <f t="shared" si="20"/>
        <v>20512</v>
      </c>
      <c r="Q352" s="54">
        <v>340</v>
      </c>
    </row>
    <row r="353" spans="14:17" x14ac:dyDescent="0.2">
      <c r="N353" s="54">
        <f t="shared" si="21"/>
        <v>2051</v>
      </c>
      <c r="O353" s="54">
        <f t="shared" si="22"/>
        <v>3</v>
      </c>
      <c r="P353" s="54" t="str">
        <f t="shared" si="20"/>
        <v>20513</v>
      </c>
      <c r="Q353" s="54">
        <v>341</v>
      </c>
    </row>
    <row r="354" spans="14:17" x14ac:dyDescent="0.2">
      <c r="N354" s="54">
        <f t="shared" si="21"/>
        <v>2051</v>
      </c>
      <c r="O354" s="54">
        <f t="shared" si="22"/>
        <v>4</v>
      </c>
      <c r="P354" s="54" t="str">
        <f t="shared" si="20"/>
        <v>20514</v>
      </c>
      <c r="Q354" s="54">
        <v>342</v>
      </c>
    </row>
    <row r="355" spans="14:17" x14ac:dyDescent="0.2">
      <c r="N355" s="54">
        <f t="shared" si="21"/>
        <v>2051</v>
      </c>
      <c r="O355" s="54">
        <f t="shared" si="22"/>
        <v>5</v>
      </c>
      <c r="P355" s="54" t="str">
        <f t="shared" si="20"/>
        <v>20515</v>
      </c>
      <c r="Q355" s="54">
        <v>343</v>
      </c>
    </row>
    <row r="356" spans="14:17" x14ac:dyDescent="0.2">
      <c r="N356" s="54">
        <f t="shared" si="21"/>
        <v>2051</v>
      </c>
      <c r="O356" s="54">
        <f t="shared" si="22"/>
        <v>6</v>
      </c>
      <c r="P356" s="54" t="str">
        <f t="shared" si="20"/>
        <v>20516</v>
      </c>
      <c r="Q356" s="54">
        <v>344</v>
      </c>
    </row>
    <row r="357" spans="14:17" x14ac:dyDescent="0.2">
      <c r="N357" s="54">
        <f t="shared" si="21"/>
        <v>2051</v>
      </c>
      <c r="O357" s="54">
        <f t="shared" si="22"/>
        <v>7</v>
      </c>
      <c r="P357" s="54" t="str">
        <f t="shared" si="20"/>
        <v>20517</v>
      </c>
      <c r="Q357" s="54">
        <v>345</v>
      </c>
    </row>
    <row r="358" spans="14:17" x14ac:dyDescent="0.2">
      <c r="N358" s="54">
        <f t="shared" si="21"/>
        <v>2051</v>
      </c>
      <c r="O358" s="54">
        <f t="shared" si="22"/>
        <v>8</v>
      </c>
      <c r="P358" s="54" t="str">
        <f t="shared" si="20"/>
        <v>20518</v>
      </c>
      <c r="Q358" s="54">
        <v>346</v>
      </c>
    </row>
    <row r="359" spans="14:17" x14ac:dyDescent="0.2">
      <c r="N359" s="54">
        <f t="shared" si="21"/>
        <v>2051</v>
      </c>
      <c r="O359" s="54">
        <f t="shared" si="22"/>
        <v>9</v>
      </c>
      <c r="P359" s="54" t="str">
        <f t="shared" si="20"/>
        <v>20519</v>
      </c>
      <c r="Q359" s="54">
        <v>347</v>
      </c>
    </row>
    <row r="360" spans="14:17" x14ac:dyDescent="0.2">
      <c r="N360" s="54">
        <f t="shared" si="21"/>
        <v>2051</v>
      </c>
      <c r="O360" s="54">
        <f t="shared" si="22"/>
        <v>10</v>
      </c>
      <c r="P360" s="54" t="str">
        <f t="shared" si="20"/>
        <v>205110</v>
      </c>
      <c r="Q360" s="54">
        <v>348</v>
      </c>
    </row>
    <row r="361" spans="14:17" x14ac:dyDescent="0.2">
      <c r="N361" s="54">
        <f t="shared" si="21"/>
        <v>2051</v>
      </c>
      <c r="O361" s="54">
        <f t="shared" si="22"/>
        <v>11</v>
      </c>
      <c r="P361" s="54" t="str">
        <f t="shared" si="20"/>
        <v>205111</v>
      </c>
      <c r="Q361" s="54">
        <v>349</v>
      </c>
    </row>
    <row r="362" spans="14:17" x14ac:dyDescent="0.2">
      <c r="N362" s="54">
        <f t="shared" si="21"/>
        <v>2051</v>
      </c>
      <c r="O362" s="54">
        <f t="shared" si="22"/>
        <v>12</v>
      </c>
      <c r="P362" s="54" t="str">
        <f t="shared" si="20"/>
        <v>205112</v>
      </c>
      <c r="Q362" s="54">
        <v>350</v>
      </c>
    </row>
    <row r="363" spans="14:17" x14ac:dyDescent="0.2">
      <c r="N363" s="54">
        <f t="shared" si="21"/>
        <v>2052</v>
      </c>
      <c r="O363" s="54">
        <f t="shared" si="22"/>
        <v>1</v>
      </c>
      <c r="P363" s="54" t="str">
        <f t="shared" si="20"/>
        <v>20521</v>
      </c>
      <c r="Q363" s="54">
        <v>351</v>
      </c>
    </row>
    <row r="364" spans="14:17" x14ac:dyDescent="0.2">
      <c r="N364" s="54">
        <f t="shared" si="21"/>
        <v>2052</v>
      </c>
      <c r="O364" s="54">
        <f t="shared" si="22"/>
        <v>2</v>
      </c>
      <c r="P364" s="54" t="str">
        <f t="shared" si="20"/>
        <v>20522</v>
      </c>
      <c r="Q364" s="54">
        <v>352</v>
      </c>
    </row>
    <row r="365" spans="14:17" x14ac:dyDescent="0.2">
      <c r="N365" s="54">
        <f t="shared" si="21"/>
        <v>2052</v>
      </c>
      <c r="O365" s="54">
        <f t="shared" si="22"/>
        <v>3</v>
      </c>
      <c r="P365" s="54" t="str">
        <f t="shared" si="20"/>
        <v>20523</v>
      </c>
      <c r="Q365" s="54">
        <v>353</v>
      </c>
    </row>
    <row r="366" spans="14:17" x14ac:dyDescent="0.2">
      <c r="N366" s="54">
        <f t="shared" si="21"/>
        <v>2052</v>
      </c>
      <c r="O366" s="54">
        <f t="shared" si="22"/>
        <v>4</v>
      </c>
      <c r="P366" s="54" t="str">
        <f t="shared" si="20"/>
        <v>20524</v>
      </c>
      <c r="Q366" s="54">
        <v>354</v>
      </c>
    </row>
    <row r="367" spans="14:17" x14ac:dyDescent="0.2">
      <c r="N367" s="54">
        <f t="shared" si="21"/>
        <v>2052</v>
      </c>
      <c r="O367" s="54">
        <f t="shared" si="22"/>
        <v>5</v>
      </c>
      <c r="P367" s="54" t="str">
        <f t="shared" si="20"/>
        <v>20525</v>
      </c>
      <c r="Q367" s="54">
        <v>355</v>
      </c>
    </row>
    <row r="368" spans="14:17" x14ac:dyDescent="0.2">
      <c r="N368" s="54">
        <f t="shared" si="21"/>
        <v>2052</v>
      </c>
      <c r="O368" s="54">
        <f t="shared" si="22"/>
        <v>6</v>
      </c>
      <c r="P368" s="54" t="str">
        <f t="shared" si="20"/>
        <v>20526</v>
      </c>
      <c r="Q368" s="54">
        <v>356</v>
      </c>
    </row>
    <row r="369" spans="14:17" x14ac:dyDescent="0.2">
      <c r="N369" s="54">
        <f t="shared" si="21"/>
        <v>2052</v>
      </c>
      <c r="O369" s="54">
        <f t="shared" si="22"/>
        <v>7</v>
      </c>
      <c r="P369" s="54" t="str">
        <f t="shared" si="20"/>
        <v>20527</v>
      </c>
      <c r="Q369" s="54">
        <v>357</v>
      </c>
    </row>
    <row r="370" spans="14:17" x14ac:dyDescent="0.2">
      <c r="N370" s="54">
        <f t="shared" si="21"/>
        <v>2052</v>
      </c>
      <c r="O370" s="54">
        <f t="shared" si="22"/>
        <v>8</v>
      </c>
      <c r="P370" s="54" t="str">
        <f t="shared" si="20"/>
        <v>20528</v>
      </c>
      <c r="Q370" s="54">
        <v>358</v>
      </c>
    </row>
    <row r="371" spans="14:17" x14ac:dyDescent="0.2">
      <c r="N371" s="54">
        <f t="shared" si="21"/>
        <v>2052</v>
      </c>
      <c r="O371" s="54">
        <f t="shared" si="22"/>
        <v>9</v>
      </c>
      <c r="P371" s="54" t="str">
        <f t="shared" si="20"/>
        <v>20529</v>
      </c>
      <c r="Q371" s="54">
        <v>359</v>
      </c>
    </row>
    <row r="372" spans="14:17" x14ac:dyDescent="0.2">
      <c r="N372" s="54">
        <f t="shared" si="21"/>
        <v>2052</v>
      </c>
      <c r="O372" s="54">
        <f t="shared" si="22"/>
        <v>10</v>
      </c>
      <c r="P372" s="54" t="str">
        <f t="shared" si="20"/>
        <v>205210</v>
      </c>
      <c r="Q372" s="54">
        <v>360</v>
      </c>
    </row>
    <row r="373" spans="14:17" x14ac:dyDescent="0.2">
      <c r="N373" s="54">
        <f t="shared" si="21"/>
        <v>2052</v>
      </c>
      <c r="O373" s="54">
        <f t="shared" si="22"/>
        <v>11</v>
      </c>
      <c r="P373" s="54" t="str">
        <f t="shared" si="20"/>
        <v>205211</v>
      </c>
      <c r="Q373" s="54">
        <v>361</v>
      </c>
    </row>
    <row r="374" spans="14:17" x14ac:dyDescent="0.2">
      <c r="N374" s="54">
        <f t="shared" si="21"/>
        <v>2052</v>
      </c>
      <c r="O374" s="54">
        <f t="shared" si="22"/>
        <v>12</v>
      </c>
      <c r="P374" s="54" t="str">
        <f t="shared" si="20"/>
        <v>205212</v>
      </c>
      <c r="Q374" s="54">
        <v>362</v>
      </c>
    </row>
    <row r="375" spans="14:17" x14ac:dyDescent="0.2">
      <c r="N375" s="54">
        <f t="shared" si="21"/>
        <v>2053</v>
      </c>
      <c r="O375" s="54">
        <f t="shared" si="22"/>
        <v>1</v>
      </c>
      <c r="P375" s="54" t="str">
        <f t="shared" si="20"/>
        <v>20531</v>
      </c>
      <c r="Q375" s="54">
        <v>363</v>
      </c>
    </row>
    <row r="376" spans="14:17" x14ac:dyDescent="0.2">
      <c r="N376" s="54">
        <f t="shared" si="21"/>
        <v>2053</v>
      </c>
      <c r="O376" s="54">
        <f t="shared" si="22"/>
        <v>2</v>
      </c>
      <c r="P376" s="54" t="str">
        <f t="shared" si="20"/>
        <v>20532</v>
      </c>
      <c r="Q376" s="54">
        <v>364</v>
      </c>
    </row>
    <row r="377" spans="14:17" x14ac:dyDescent="0.2">
      <c r="N377" s="54">
        <f t="shared" si="21"/>
        <v>2053</v>
      </c>
      <c r="O377" s="54">
        <f t="shared" si="22"/>
        <v>3</v>
      </c>
      <c r="P377" s="54" t="str">
        <f t="shared" si="20"/>
        <v>20533</v>
      </c>
      <c r="Q377" s="54">
        <v>365</v>
      </c>
    </row>
    <row r="378" spans="14:17" x14ac:dyDescent="0.2">
      <c r="N378" s="54">
        <f t="shared" si="21"/>
        <v>2053</v>
      </c>
      <c r="O378" s="54">
        <f t="shared" si="22"/>
        <v>4</v>
      </c>
      <c r="P378" s="54" t="str">
        <f t="shared" si="20"/>
        <v>20534</v>
      </c>
      <c r="Q378" s="54">
        <v>366</v>
      </c>
    </row>
    <row r="379" spans="14:17" x14ac:dyDescent="0.2">
      <c r="N379" s="54">
        <f t="shared" si="21"/>
        <v>2053</v>
      </c>
      <c r="O379" s="54">
        <f t="shared" si="22"/>
        <v>5</v>
      </c>
      <c r="P379" s="54" t="str">
        <f t="shared" si="20"/>
        <v>20535</v>
      </c>
      <c r="Q379" s="54">
        <v>367</v>
      </c>
    </row>
    <row r="380" spans="14:17" x14ac:dyDescent="0.2">
      <c r="N380" s="54">
        <f t="shared" si="21"/>
        <v>2053</v>
      </c>
      <c r="O380" s="54">
        <f t="shared" si="22"/>
        <v>6</v>
      </c>
      <c r="P380" s="54" t="str">
        <f t="shared" si="20"/>
        <v>20536</v>
      </c>
      <c r="Q380" s="54">
        <v>368</v>
      </c>
    </row>
    <row r="381" spans="14:17" x14ac:dyDescent="0.2">
      <c r="N381" s="54">
        <f t="shared" si="21"/>
        <v>2053</v>
      </c>
      <c r="O381" s="54">
        <f t="shared" si="22"/>
        <v>7</v>
      </c>
      <c r="P381" s="54" t="str">
        <f t="shared" si="20"/>
        <v>20537</v>
      </c>
      <c r="Q381" s="54">
        <v>369</v>
      </c>
    </row>
    <row r="382" spans="14:17" x14ac:dyDescent="0.2">
      <c r="N382" s="54">
        <f t="shared" si="21"/>
        <v>2053</v>
      </c>
      <c r="O382" s="54">
        <f t="shared" si="22"/>
        <v>8</v>
      </c>
      <c r="P382" s="54" t="str">
        <f t="shared" si="20"/>
        <v>20538</v>
      </c>
      <c r="Q382" s="54">
        <v>370</v>
      </c>
    </row>
    <row r="383" spans="14:17" x14ac:dyDescent="0.2">
      <c r="N383" s="54">
        <f t="shared" si="21"/>
        <v>2053</v>
      </c>
      <c r="O383" s="54">
        <f t="shared" si="22"/>
        <v>9</v>
      </c>
      <c r="P383" s="54" t="str">
        <f t="shared" si="20"/>
        <v>20539</v>
      </c>
      <c r="Q383" s="54">
        <v>371</v>
      </c>
    </row>
    <row r="384" spans="14:17" x14ac:dyDescent="0.2">
      <c r="N384" s="54">
        <f t="shared" si="21"/>
        <v>2053</v>
      </c>
      <c r="O384" s="54">
        <f t="shared" si="22"/>
        <v>10</v>
      </c>
      <c r="P384" s="54" t="str">
        <f t="shared" si="20"/>
        <v>205310</v>
      </c>
      <c r="Q384" s="54">
        <v>372</v>
      </c>
    </row>
    <row r="385" spans="14:17" x14ac:dyDescent="0.2">
      <c r="N385" s="54">
        <f t="shared" si="21"/>
        <v>2053</v>
      </c>
      <c r="O385" s="54">
        <f t="shared" si="22"/>
        <v>11</v>
      </c>
      <c r="P385" s="54" t="str">
        <f t="shared" si="20"/>
        <v>205311</v>
      </c>
      <c r="Q385" s="54">
        <v>373</v>
      </c>
    </row>
    <row r="386" spans="14:17" x14ac:dyDescent="0.2">
      <c r="N386" s="54">
        <f t="shared" si="21"/>
        <v>2053</v>
      </c>
      <c r="O386" s="54">
        <f t="shared" si="22"/>
        <v>12</v>
      </c>
      <c r="P386" s="54" t="str">
        <f t="shared" ref="P386:P449" si="23">N386&amp;O386</f>
        <v>205312</v>
      </c>
      <c r="Q386" s="54">
        <v>374</v>
      </c>
    </row>
    <row r="387" spans="14:17" x14ac:dyDescent="0.2">
      <c r="N387" s="54">
        <f t="shared" si="21"/>
        <v>2054</v>
      </c>
      <c r="O387" s="54">
        <f t="shared" si="22"/>
        <v>1</v>
      </c>
      <c r="P387" s="54" t="str">
        <f t="shared" si="23"/>
        <v>20541</v>
      </c>
      <c r="Q387" s="54">
        <v>375</v>
      </c>
    </row>
    <row r="388" spans="14:17" x14ac:dyDescent="0.2">
      <c r="N388" s="54">
        <f t="shared" si="21"/>
        <v>2054</v>
      </c>
      <c r="O388" s="54">
        <f t="shared" si="22"/>
        <v>2</v>
      </c>
      <c r="P388" s="54" t="str">
        <f t="shared" si="23"/>
        <v>20542</v>
      </c>
      <c r="Q388" s="54">
        <v>376</v>
      </c>
    </row>
    <row r="389" spans="14:17" x14ac:dyDescent="0.2">
      <c r="N389" s="54">
        <f t="shared" si="21"/>
        <v>2054</v>
      </c>
      <c r="O389" s="54">
        <f t="shared" si="22"/>
        <v>3</v>
      </c>
      <c r="P389" s="54" t="str">
        <f t="shared" si="23"/>
        <v>20543</v>
      </c>
      <c r="Q389" s="54">
        <v>377</v>
      </c>
    </row>
    <row r="390" spans="14:17" x14ac:dyDescent="0.2">
      <c r="N390" s="54">
        <f t="shared" si="21"/>
        <v>2054</v>
      </c>
      <c r="O390" s="54">
        <f t="shared" si="22"/>
        <v>4</v>
      </c>
      <c r="P390" s="54" t="str">
        <f t="shared" si="23"/>
        <v>20544</v>
      </c>
      <c r="Q390" s="54">
        <v>378</v>
      </c>
    </row>
    <row r="391" spans="14:17" x14ac:dyDescent="0.2">
      <c r="N391" s="54">
        <f t="shared" si="21"/>
        <v>2054</v>
      </c>
      <c r="O391" s="54">
        <f t="shared" si="22"/>
        <v>5</v>
      </c>
      <c r="P391" s="54" t="str">
        <f t="shared" si="23"/>
        <v>20545</v>
      </c>
      <c r="Q391" s="54">
        <v>379</v>
      </c>
    </row>
    <row r="392" spans="14:17" x14ac:dyDescent="0.2">
      <c r="N392" s="54">
        <f t="shared" si="21"/>
        <v>2054</v>
      </c>
      <c r="O392" s="54">
        <f t="shared" si="22"/>
        <v>6</v>
      </c>
      <c r="P392" s="54" t="str">
        <f t="shared" si="23"/>
        <v>20546</v>
      </c>
      <c r="Q392" s="54">
        <v>380</v>
      </c>
    </row>
    <row r="393" spans="14:17" x14ac:dyDescent="0.2">
      <c r="N393" s="54">
        <f t="shared" si="21"/>
        <v>2054</v>
      </c>
      <c r="O393" s="54">
        <f t="shared" si="22"/>
        <v>7</v>
      </c>
      <c r="P393" s="54" t="str">
        <f t="shared" si="23"/>
        <v>20547</v>
      </c>
      <c r="Q393" s="54">
        <v>381</v>
      </c>
    </row>
    <row r="394" spans="14:17" x14ac:dyDescent="0.2">
      <c r="N394" s="54">
        <f t="shared" si="21"/>
        <v>2054</v>
      </c>
      <c r="O394" s="54">
        <f t="shared" si="22"/>
        <v>8</v>
      </c>
      <c r="P394" s="54" t="str">
        <f t="shared" si="23"/>
        <v>20548</v>
      </c>
      <c r="Q394" s="54">
        <v>382</v>
      </c>
    </row>
    <row r="395" spans="14:17" x14ac:dyDescent="0.2">
      <c r="N395" s="54">
        <f t="shared" si="21"/>
        <v>2054</v>
      </c>
      <c r="O395" s="54">
        <f t="shared" si="22"/>
        <v>9</v>
      </c>
      <c r="P395" s="54" t="str">
        <f t="shared" si="23"/>
        <v>20549</v>
      </c>
      <c r="Q395" s="54">
        <v>383</v>
      </c>
    </row>
    <row r="396" spans="14:17" x14ac:dyDescent="0.2">
      <c r="N396" s="54">
        <f t="shared" si="21"/>
        <v>2054</v>
      </c>
      <c r="O396" s="54">
        <f t="shared" si="22"/>
        <v>10</v>
      </c>
      <c r="P396" s="54" t="str">
        <f t="shared" si="23"/>
        <v>205410</v>
      </c>
      <c r="Q396" s="54">
        <v>384</v>
      </c>
    </row>
    <row r="397" spans="14:17" x14ac:dyDescent="0.2">
      <c r="N397" s="54">
        <f t="shared" si="21"/>
        <v>2054</v>
      </c>
      <c r="O397" s="54">
        <f t="shared" si="22"/>
        <v>11</v>
      </c>
      <c r="P397" s="54" t="str">
        <f t="shared" si="23"/>
        <v>205411</v>
      </c>
      <c r="Q397" s="54">
        <v>385</v>
      </c>
    </row>
    <row r="398" spans="14:17" x14ac:dyDescent="0.2">
      <c r="N398" s="54">
        <f t="shared" si="21"/>
        <v>2054</v>
      </c>
      <c r="O398" s="54">
        <f t="shared" si="22"/>
        <v>12</v>
      </c>
      <c r="P398" s="54" t="str">
        <f t="shared" si="23"/>
        <v>205412</v>
      </c>
      <c r="Q398" s="54">
        <v>386</v>
      </c>
    </row>
    <row r="399" spans="14:17" x14ac:dyDescent="0.2">
      <c r="N399" s="54">
        <f t="shared" si="21"/>
        <v>2055</v>
      </c>
      <c r="O399" s="54">
        <f t="shared" si="22"/>
        <v>1</v>
      </c>
      <c r="P399" s="54" t="str">
        <f t="shared" si="23"/>
        <v>20551</v>
      </c>
      <c r="Q399" s="54">
        <v>387</v>
      </c>
    </row>
    <row r="400" spans="14:17" x14ac:dyDescent="0.2">
      <c r="N400" s="54">
        <f t="shared" si="21"/>
        <v>2055</v>
      </c>
      <c r="O400" s="54">
        <f t="shared" si="22"/>
        <v>2</v>
      </c>
      <c r="P400" s="54" t="str">
        <f t="shared" si="23"/>
        <v>20552</v>
      </c>
      <c r="Q400" s="54">
        <v>388</v>
      </c>
    </row>
    <row r="401" spans="14:17" x14ac:dyDescent="0.2">
      <c r="N401" s="54">
        <f t="shared" si="21"/>
        <v>2055</v>
      </c>
      <c r="O401" s="54">
        <f t="shared" si="22"/>
        <v>3</v>
      </c>
      <c r="P401" s="54" t="str">
        <f t="shared" si="23"/>
        <v>20553</v>
      </c>
      <c r="Q401" s="54">
        <v>389</v>
      </c>
    </row>
    <row r="402" spans="14:17" x14ac:dyDescent="0.2">
      <c r="N402" s="54">
        <f t="shared" si="21"/>
        <v>2055</v>
      </c>
      <c r="O402" s="54">
        <f t="shared" si="22"/>
        <v>4</v>
      </c>
      <c r="P402" s="54" t="str">
        <f t="shared" si="23"/>
        <v>20554</v>
      </c>
      <c r="Q402" s="54">
        <v>390</v>
      </c>
    </row>
    <row r="403" spans="14:17" x14ac:dyDescent="0.2">
      <c r="N403" s="54">
        <f t="shared" si="21"/>
        <v>2055</v>
      </c>
      <c r="O403" s="54">
        <f t="shared" si="22"/>
        <v>5</v>
      </c>
      <c r="P403" s="54" t="str">
        <f t="shared" si="23"/>
        <v>20555</v>
      </c>
      <c r="Q403" s="54">
        <v>391</v>
      </c>
    </row>
    <row r="404" spans="14:17" x14ac:dyDescent="0.2">
      <c r="N404" s="54">
        <f t="shared" si="21"/>
        <v>2055</v>
      </c>
      <c r="O404" s="54">
        <f t="shared" si="22"/>
        <v>6</v>
      </c>
      <c r="P404" s="54" t="str">
        <f t="shared" si="23"/>
        <v>20556</v>
      </c>
      <c r="Q404" s="54">
        <v>392</v>
      </c>
    </row>
    <row r="405" spans="14:17" x14ac:dyDescent="0.2">
      <c r="N405" s="54">
        <f t="shared" si="21"/>
        <v>2055</v>
      </c>
      <c r="O405" s="54">
        <f t="shared" si="22"/>
        <v>7</v>
      </c>
      <c r="P405" s="54" t="str">
        <f t="shared" si="23"/>
        <v>20557</v>
      </c>
      <c r="Q405" s="54">
        <v>393</v>
      </c>
    </row>
    <row r="406" spans="14:17" x14ac:dyDescent="0.2">
      <c r="N406" s="54">
        <f t="shared" si="21"/>
        <v>2055</v>
      </c>
      <c r="O406" s="54">
        <f t="shared" si="22"/>
        <v>8</v>
      </c>
      <c r="P406" s="54" t="str">
        <f t="shared" si="23"/>
        <v>20558</v>
      </c>
      <c r="Q406" s="54">
        <v>394</v>
      </c>
    </row>
    <row r="407" spans="14:17" x14ac:dyDescent="0.2">
      <c r="N407" s="54">
        <f t="shared" si="21"/>
        <v>2055</v>
      </c>
      <c r="O407" s="54">
        <f t="shared" si="22"/>
        <v>9</v>
      </c>
      <c r="P407" s="54" t="str">
        <f t="shared" si="23"/>
        <v>20559</v>
      </c>
      <c r="Q407" s="54">
        <v>395</v>
      </c>
    </row>
    <row r="408" spans="14:17" x14ac:dyDescent="0.2">
      <c r="N408" s="54">
        <f t="shared" si="21"/>
        <v>2055</v>
      </c>
      <c r="O408" s="54">
        <f t="shared" si="22"/>
        <v>10</v>
      </c>
      <c r="P408" s="54" t="str">
        <f t="shared" si="23"/>
        <v>205510</v>
      </c>
      <c r="Q408" s="54">
        <v>396</v>
      </c>
    </row>
    <row r="409" spans="14:17" x14ac:dyDescent="0.2">
      <c r="N409" s="54">
        <f t="shared" si="21"/>
        <v>2055</v>
      </c>
      <c r="O409" s="54">
        <f t="shared" si="22"/>
        <v>11</v>
      </c>
      <c r="P409" s="54" t="str">
        <f t="shared" si="23"/>
        <v>205511</v>
      </c>
      <c r="Q409" s="54">
        <v>397</v>
      </c>
    </row>
    <row r="410" spans="14:17" x14ac:dyDescent="0.2">
      <c r="N410" s="54">
        <f t="shared" si="21"/>
        <v>2055</v>
      </c>
      <c r="O410" s="54">
        <f t="shared" si="22"/>
        <v>12</v>
      </c>
      <c r="P410" s="54" t="str">
        <f t="shared" si="23"/>
        <v>205512</v>
      </c>
      <c r="Q410" s="54">
        <v>398</v>
      </c>
    </row>
    <row r="411" spans="14:17" x14ac:dyDescent="0.2">
      <c r="N411" s="54">
        <f t="shared" si="21"/>
        <v>2056</v>
      </c>
      <c r="O411" s="54">
        <f t="shared" si="22"/>
        <v>1</v>
      </c>
      <c r="P411" s="54" t="str">
        <f t="shared" si="23"/>
        <v>20561</v>
      </c>
      <c r="Q411" s="54">
        <v>399</v>
      </c>
    </row>
    <row r="412" spans="14:17" x14ac:dyDescent="0.2">
      <c r="N412" s="54">
        <f t="shared" ref="N412:N475" si="24">IF(O412=1,N411+1,N411)</f>
        <v>2056</v>
      </c>
      <c r="O412" s="54">
        <f t="shared" ref="O412:O475" si="25">IF(O411=12,1,O411+1)</f>
        <v>2</v>
      </c>
      <c r="P412" s="54" t="str">
        <f t="shared" si="23"/>
        <v>20562</v>
      </c>
      <c r="Q412" s="54">
        <v>400</v>
      </c>
    </row>
    <row r="413" spans="14:17" x14ac:dyDescent="0.2">
      <c r="N413" s="54">
        <f t="shared" si="24"/>
        <v>2056</v>
      </c>
      <c r="O413" s="54">
        <f t="shared" si="25"/>
        <v>3</v>
      </c>
      <c r="P413" s="54" t="str">
        <f t="shared" si="23"/>
        <v>20563</v>
      </c>
      <c r="Q413" s="54">
        <v>401</v>
      </c>
    </row>
    <row r="414" spans="14:17" x14ac:dyDescent="0.2">
      <c r="N414" s="54">
        <f t="shared" si="24"/>
        <v>2056</v>
      </c>
      <c r="O414" s="54">
        <f t="shared" si="25"/>
        <v>4</v>
      </c>
      <c r="P414" s="54" t="str">
        <f t="shared" si="23"/>
        <v>20564</v>
      </c>
      <c r="Q414" s="54">
        <v>402</v>
      </c>
    </row>
    <row r="415" spans="14:17" x14ac:dyDescent="0.2">
      <c r="N415" s="54">
        <f t="shared" si="24"/>
        <v>2056</v>
      </c>
      <c r="O415" s="54">
        <f t="shared" si="25"/>
        <v>5</v>
      </c>
      <c r="P415" s="54" t="str">
        <f t="shared" si="23"/>
        <v>20565</v>
      </c>
      <c r="Q415" s="54">
        <v>403</v>
      </c>
    </row>
    <row r="416" spans="14:17" x14ac:dyDescent="0.2">
      <c r="N416" s="54">
        <f t="shared" si="24"/>
        <v>2056</v>
      </c>
      <c r="O416" s="54">
        <f t="shared" si="25"/>
        <v>6</v>
      </c>
      <c r="P416" s="54" t="str">
        <f t="shared" si="23"/>
        <v>20566</v>
      </c>
      <c r="Q416" s="54">
        <v>404</v>
      </c>
    </row>
    <row r="417" spans="14:17" x14ac:dyDescent="0.2">
      <c r="N417" s="54">
        <f t="shared" si="24"/>
        <v>2056</v>
      </c>
      <c r="O417" s="54">
        <f t="shared" si="25"/>
        <v>7</v>
      </c>
      <c r="P417" s="54" t="str">
        <f t="shared" si="23"/>
        <v>20567</v>
      </c>
      <c r="Q417" s="54">
        <v>405</v>
      </c>
    </row>
    <row r="418" spans="14:17" x14ac:dyDescent="0.2">
      <c r="N418" s="54">
        <f t="shared" si="24"/>
        <v>2056</v>
      </c>
      <c r="O418" s="54">
        <f t="shared" si="25"/>
        <v>8</v>
      </c>
      <c r="P418" s="54" t="str">
        <f t="shared" si="23"/>
        <v>20568</v>
      </c>
      <c r="Q418" s="54">
        <v>406</v>
      </c>
    </row>
    <row r="419" spans="14:17" x14ac:dyDescent="0.2">
      <c r="N419" s="54">
        <f t="shared" si="24"/>
        <v>2056</v>
      </c>
      <c r="O419" s="54">
        <f t="shared" si="25"/>
        <v>9</v>
      </c>
      <c r="P419" s="54" t="str">
        <f t="shared" si="23"/>
        <v>20569</v>
      </c>
      <c r="Q419" s="54">
        <v>407</v>
      </c>
    </row>
    <row r="420" spans="14:17" x14ac:dyDescent="0.2">
      <c r="N420" s="54">
        <f t="shared" si="24"/>
        <v>2056</v>
      </c>
      <c r="O420" s="54">
        <f t="shared" si="25"/>
        <v>10</v>
      </c>
      <c r="P420" s="54" t="str">
        <f t="shared" si="23"/>
        <v>205610</v>
      </c>
      <c r="Q420" s="54">
        <v>408</v>
      </c>
    </row>
    <row r="421" spans="14:17" x14ac:dyDescent="0.2">
      <c r="N421" s="54">
        <f t="shared" si="24"/>
        <v>2056</v>
      </c>
      <c r="O421" s="54">
        <f t="shared" si="25"/>
        <v>11</v>
      </c>
      <c r="P421" s="54" t="str">
        <f t="shared" si="23"/>
        <v>205611</v>
      </c>
      <c r="Q421" s="54">
        <v>409</v>
      </c>
    </row>
    <row r="422" spans="14:17" x14ac:dyDescent="0.2">
      <c r="N422" s="54">
        <f t="shared" si="24"/>
        <v>2056</v>
      </c>
      <c r="O422" s="54">
        <f t="shared" si="25"/>
        <v>12</v>
      </c>
      <c r="P422" s="54" t="str">
        <f t="shared" si="23"/>
        <v>205612</v>
      </c>
      <c r="Q422" s="54">
        <v>410</v>
      </c>
    </row>
    <row r="423" spans="14:17" x14ac:dyDescent="0.2">
      <c r="N423" s="54">
        <f t="shared" si="24"/>
        <v>2057</v>
      </c>
      <c r="O423" s="54">
        <f t="shared" si="25"/>
        <v>1</v>
      </c>
      <c r="P423" s="54" t="str">
        <f t="shared" si="23"/>
        <v>20571</v>
      </c>
      <c r="Q423" s="54">
        <v>411</v>
      </c>
    </row>
    <row r="424" spans="14:17" x14ac:dyDescent="0.2">
      <c r="N424" s="54">
        <f t="shared" si="24"/>
        <v>2057</v>
      </c>
      <c r="O424" s="54">
        <f t="shared" si="25"/>
        <v>2</v>
      </c>
      <c r="P424" s="54" t="str">
        <f t="shared" si="23"/>
        <v>20572</v>
      </c>
      <c r="Q424" s="54">
        <v>412</v>
      </c>
    </row>
    <row r="425" spans="14:17" x14ac:dyDescent="0.2">
      <c r="N425" s="54">
        <f t="shared" si="24"/>
        <v>2057</v>
      </c>
      <c r="O425" s="54">
        <f t="shared" si="25"/>
        <v>3</v>
      </c>
      <c r="P425" s="54" t="str">
        <f t="shared" si="23"/>
        <v>20573</v>
      </c>
      <c r="Q425" s="54">
        <v>413</v>
      </c>
    </row>
    <row r="426" spans="14:17" x14ac:dyDescent="0.2">
      <c r="N426" s="54">
        <f t="shared" si="24"/>
        <v>2057</v>
      </c>
      <c r="O426" s="54">
        <f t="shared" si="25"/>
        <v>4</v>
      </c>
      <c r="P426" s="54" t="str">
        <f t="shared" si="23"/>
        <v>20574</v>
      </c>
      <c r="Q426" s="54">
        <v>414</v>
      </c>
    </row>
    <row r="427" spans="14:17" x14ac:dyDescent="0.2">
      <c r="N427" s="54">
        <f t="shared" si="24"/>
        <v>2057</v>
      </c>
      <c r="O427" s="54">
        <f t="shared" si="25"/>
        <v>5</v>
      </c>
      <c r="P427" s="54" t="str">
        <f t="shared" si="23"/>
        <v>20575</v>
      </c>
      <c r="Q427" s="54">
        <v>415</v>
      </c>
    </row>
    <row r="428" spans="14:17" x14ac:dyDescent="0.2">
      <c r="N428" s="54">
        <f t="shared" si="24"/>
        <v>2057</v>
      </c>
      <c r="O428" s="54">
        <f t="shared" si="25"/>
        <v>6</v>
      </c>
      <c r="P428" s="54" t="str">
        <f t="shared" si="23"/>
        <v>20576</v>
      </c>
      <c r="Q428" s="54">
        <v>416</v>
      </c>
    </row>
    <row r="429" spans="14:17" x14ac:dyDescent="0.2">
      <c r="N429" s="54">
        <f t="shared" si="24"/>
        <v>2057</v>
      </c>
      <c r="O429" s="54">
        <f t="shared" si="25"/>
        <v>7</v>
      </c>
      <c r="P429" s="54" t="str">
        <f t="shared" si="23"/>
        <v>20577</v>
      </c>
      <c r="Q429" s="54">
        <v>417</v>
      </c>
    </row>
    <row r="430" spans="14:17" x14ac:dyDescent="0.2">
      <c r="N430" s="54">
        <f t="shared" si="24"/>
        <v>2057</v>
      </c>
      <c r="O430" s="54">
        <f t="shared" si="25"/>
        <v>8</v>
      </c>
      <c r="P430" s="54" t="str">
        <f t="shared" si="23"/>
        <v>20578</v>
      </c>
      <c r="Q430" s="54">
        <v>418</v>
      </c>
    </row>
    <row r="431" spans="14:17" x14ac:dyDescent="0.2">
      <c r="N431" s="54">
        <f t="shared" si="24"/>
        <v>2057</v>
      </c>
      <c r="O431" s="54">
        <f t="shared" si="25"/>
        <v>9</v>
      </c>
      <c r="P431" s="54" t="str">
        <f t="shared" si="23"/>
        <v>20579</v>
      </c>
      <c r="Q431" s="54">
        <v>419</v>
      </c>
    </row>
    <row r="432" spans="14:17" x14ac:dyDescent="0.2">
      <c r="N432" s="54">
        <f t="shared" si="24"/>
        <v>2057</v>
      </c>
      <c r="O432" s="54">
        <f t="shared" si="25"/>
        <v>10</v>
      </c>
      <c r="P432" s="54" t="str">
        <f t="shared" si="23"/>
        <v>205710</v>
      </c>
      <c r="Q432" s="54">
        <v>420</v>
      </c>
    </row>
    <row r="433" spans="14:17" x14ac:dyDescent="0.2">
      <c r="N433" s="54">
        <f t="shared" si="24"/>
        <v>2057</v>
      </c>
      <c r="O433" s="54">
        <f t="shared" si="25"/>
        <v>11</v>
      </c>
      <c r="P433" s="54" t="str">
        <f t="shared" si="23"/>
        <v>205711</v>
      </c>
      <c r="Q433" s="54">
        <v>421</v>
      </c>
    </row>
    <row r="434" spans="14:17" x14ac:dyDescent="0.2">
      <c r="N434" s="54">
        <f t="shared" si="24"/>
        <v>2057</v>
      </c>
      <c r="O434" s="54">
        <f t="shared" si="25"/>
        <v>12</v>
      </c>
      <c r="P434" s="54" t="str">
        <f t="shared" si="23"/>
        <v>205712</v>
      </c>
      <c r="Q434" s="54">
        <v>422</v>
      </c>
    </row>
    <row r="435" spans="14:17" x14ac:dyDescent="0.2">
      <c r="N435" s="54">
        <f t="shared" si="24"/>
        <v>2058</v>
      </c>
      <c r="O435" s="54">
        <f t="shared" si="25"/>
        <v>1</v>
      </c>
      <c r="P435" s="54" t="str">
        <f t="shared" si="23"/>
        <v>20581</v>
      </c>
      <c r="Q435" s="54">
        <v>423</v>
      </c>
    </row>
    <row r="436" spans="14:17" x14ac:dyDescent="0.2">
      <c r="N436" s="54">
        <f t="shared" si="24"/>
        <v>2058</v>
      </c>
      <c r="O436" s="54">
        <f t="shared" si="25"/>
        <v>2</v>
      </c>
      <c r="P436" s="54" t="str">
        <f t="shared" si="23"/>
        <v>20582</v>
      </c>
      <c r="Q436" s="54">
        <v>424</v>
      </c>
    </row>
    <row r="437" spans="14:17" x14ac:dyDescent="0.2">
      <c r="N437" s="54">
        <f t="shared" si="24"/>
        <v>2058</v>
      </c>
      <c r="O437" s="54">
        <f t="shared" si="25"/>
        <v>3</v>
      </c>
      <c r="P437" s="54" t="str">
        <f t="shared" si="23"/>
        <v>20583</v>
      </c>
      <c r="Q437" s="54">
        <v>425</v>
      </c>
    </row>
    <row r="438" spans="14:17" x14ac:dyDescent="0.2">
      <c r="N438" s="54">
        <f t="shared" si="24"/>
        <v>2058</v>
      </c>
      <c r="O438" s="54">
        <f t="shared" si="25"/>
        <v>4</v>
      </c>
      <c r="P438" s="54" t="str">
        <f t="shared" si="23"/>
        <v>20584</v>
      </c>
      <c r="Q438" s="54">
        <v>426</v>
      </c>
    </row>
    <row r="439" spans="14:17" x14ac:dyDescent="0.2">
      <c r="N439" s="54">
        <f t="shared" si="24"/>
        <v>2058</v>
      </c>
      <c r="O439" s="54">
        <f t="shared" si="25"/>
        <v>5</v>
      </c>
      <c r="P439" s="54" t="str">
        <f t="shared" si="23"/>
        <v>20585</v>
      </c>
      <c r="Q439" s="54">
        <v>427</v>
      </c>
    </row>
    <row r="440" spans="14:17" x14ac:dyDescent="0.2">
      <c r="N440" s="54">
        <f t="shared" si="24"/>
        <v>2058</v>
      </c>
      <c r="O440" s="54">
        <f t="shared" si="25"/>
        <v>6</v>
      </c>
      <c r="P440" s="54" t="str">
        <f t="shared" si="23"/>
        <v>20586</v>
      </c>
      <c r="Q440" s="54">
        <v>428</v>
      </c>
    </row>
    <row r="441" spans="14:17" x14ac:dyDescent="0.2">
      <c r="N441" s="54">
        <f t="shared" si="24"/>
        <v>2058</v>
      </c>
      <c r="O441" s="54">
        <f t="shared" si="25"/>
        <v>7</v>
      </c>
      <c r="P441" s="54" t="str">
        <f t="shared" si="23"/>
        <v>20587</v>
      </c>
      <c r="Q441" s="54">
        <v>429</v>
      </c>
    </row>
    <row r="442" spans="14:17" x14ac:dyDescent="0.2">
      <c r="N442" s="54">
        <f t="shared" si="24"/>
        <v>2058</v>
      </c>
      <c r="O442" s="54">
        <f t="shared" si="25"/>
        <v>8</v>
      </c>
      <c r="P442" s="54" t="str">
        <f t="shared" si="23"/>
        <v>20588</v>
      </c>
      <c r="Q442" s="54">
        <v>430</v>
      </c>
    </row>
    <row r="443" spans="14:17" x14ac:dyDescent="0.2">
      <c r="N443" s="54">
        <f t="shared" si="24"/>
        <v>2058</v>
      </c>
      <c r="O443" s="54">
        <f t="shared" si="25"/>
        <v>9</v>
      </c>
      <c r="P443" s="54" t="str">
        <f t="shared" si="23"/>
        <v>20589</v>
      </c>
      <c r="Q443" s="54">
        <v>431</v>
      </c>
    </row>
    <row r="444" spans="14:17" x14ac:dyDescent="0.2">
      <c r="N444" s="54">
        <f t="shared" si="24"/>
        <v>2058</v>
      </c>
      <c r="O444" s="54">
        <f t="shared" si="25"/>
        <v>10</v>
      </c>
      <c r="P444" s="54" t="str">
        <f t="shared" si="23"/>
        <v>205810</v>
      </c>
      <c r="Q444" s="54">
        <v>432</v>
      </c>
    </row>
    <row r="445" spans="14:17" x14ac:dyDescent="0.2">
      <c r="N445" s="54">
        <f t="shared" si="24"/>
        <v>2058</v>
      </c>
      <c r="O445" s="54">
        <f t="shared" si="25"/>
        <v>11</v>
      </c>
      <c r="P445" s="54" t="str">
        <f t="shared" si="23"/>
        <v>205811</v>
      </c>
      <c r="Q445" s="54">
        <v>433</v>
      </c>
    </row>
    <row r="446" spans="14:17" x14ac:dyDescent="0.2">
      <c r="N446" s="54">
        <f t="shared" si="24"/>
        <v>2058</v>
      </c>
      <c r="O446" s="54">
        <f t="shared" si="25"/>
        <v>12</v>
      </c>
      <c r="P446" s="54" t="str">
        <f t="shared" si="23"/>
        <v>205812</v>
      </c>
      <c r="Q446" s="54">
        <v>434</v>
      </c>
    </row>
    <row r="447" spans="14:17" x14ac:dyDescent="0.2">
      <c r="N447" s="54">
        <f t="shared" si="24"/>
        <v>2059</v>
      </c>
      <c r="O447" s="54">
        <f t="shared" si="25"/>
        <v>1</v>
      </c>
      <c r="P447" s="54" t="str">
        <f t="shared" si="23"/>
        <v>20591</v>
      </c>
      <c r="Q447" s="54">
        <v>435</v>
      </c>
    </row>
    <row r="448" spans="14:17" x14ac:dyDescent="0.2">
      <c r="N448" s="54">
        <f t="shared" si="24"/>
        <v>2059</v>
      </c>
      <c r="O448" s="54">
        <f t="shared" si="25"/>
        <v>2</v>
      </c>
      <c r="P448" s="54" t="str">
        <f t="shared" si="23"/>
        <v>20592</v>
      </c>
      <c r="Q448" s="54">
        <v>436</v>
      </c>
    </row>
    <row r="449" spans="14:17" x14ac:dyDescent="0.2">
      <c r="N449" s="54">
        <f t="shared" si="24"/>
        <v>2059</v>
      </c>
      <c r="O449" s="54">
        <f t="shared" si="25"/>
        <v>3</v>
      </c>
      <c r="P449" s="54" t="str">
        <f t="shared" si="23"/>
        <v>20593</v>
      </c>
      <c r="Q449" s="54">
        <v>437</v>
      </c>
    </row>
    <row r="450" spans="14:17" x14ac:dyDescent="0.2">
      <c r="N450" s="54">
        <f t="shared" si="24"/>
        <v>2059</v>
      </c>
      <c r="O450" s="54">
        <f t="shared" si="25"/>
        <v>4</v>
      </c>
      <c r="P450" s="54" t="str">
        <f t="shared" ref="P450:P513" si="26">N450&amp;O450</f>
        <v>20594</v>
      </c>
      <c r="Q450" s="54">
        <v>438</v>
      </c>
    </row>
    <row r="451" spans="14:17" x14ac:dyDescent="0.2">
      <c r="N451" s="54">
        <f t="shared" si="24"/>
        <v>2059</v>
      </c>
      <c r="O451" s="54">
        <f t="shared" si="25"/>
        <v>5</v>
      </c>
      <c r="P451" s="54" t="str">
        <f t="shared" si="26"/>
        <v>20595</v>
      </c>
      <c r="Q451" s="54">
        <v>439</v>
      </c>
    </row>
    <row r="452" spans="14:17" x14ac:dyDescent="0.2">
      <c r="N452" s="54">
        <f t="shared" si="24"/>
        <v>2059</v>
      </c>
      <c r="O452" s="54">
        <f t="shared" si="25"/>
        <v>6</v>
      </c>
      <c r="P452" s="54" t="str">
        <f t="shared" si="26"/>
        <v>20596</v>
      </c>
      <c r="Q452" s="54">
        <v>440</v>
      </c>
    </row>
    <row r="453" spans="14:17" x14ac:dyDescent="0.2">
      <c r="N453" s="54">
        <f t="shared" si="24"/>
        <v>2059</v>
      </c>
      <c r="O453" s="54">
        <f t="shared" si="25"/>
        <v>7</v>
      </c>
      <c r="P453" s="54" t="str">
        <f t="shared" si="26"/>
        <v>20597</v>
      </c>
      <c r="Q453" s="54">
        <v>441</v>
      </c>
    </row>
    <row r="454" spans="14:17" x14ac:dyDescent="0.2">
      <c r="N454" s="54">
        <f t="shared" si="24"/>
        <v>2059</v>
      </c>
      <c r="O454" s="54">
        <f t="shared" si="25"/>
        <v>8</v>
      </c>
      <c r="P454" s="54" t="str">
        <f t="shared" si="26"/>
        <v>20598</v>
      </c>
      <c r="Q454" s="54">
        <v>442</v>
      </c>
    </row>
    <row r="455" spans="14:17" x14ac:dyDescent="0.2">
      <c r="N455" s="54">
        <f t="shared" si="24"/>
        <v>2059</v>
      </c>
      <c r="O455" s="54">
        <f t="shared" si="25"/>
        <v>9</v>
      </c>
      <c r="P455" s="54" t="str">
        <f t="shared" si="26"/>
        <v>20599</v>
      </c>
      <c r="Q455" s="54">
        <v>443</v>
      </c>
    </row>
    <row r="456" spans="14:17" x14ac:dyDescent="0.2">
      <c r="N456" s="54">
        <f t="shared" si="24"/>
        <v>2059</v>
      </c>
      <c r="O456" s="54">
        <f t="shared" si="25"/>
        <v>10</v>
      </c>
      <c r="P456" s="54" t="str">
        <f t="shared" si="26"/>
        <v>205910</v>
      </c>
      <c r="Q456" s="54">
        <v>444</v>
      </c>
    </row>
    <row r="457" spans="14:17" x14ac:dyDescent="0.2">
      <c r="N457" s="54">
        <f t="shared" si="24"/>
        <v>2059</v>
      </c>
      <c r="O457" s="54">
        <f t="shared" si="25"/>
        <v>11</v>
      </c>
      <c r="P457" s="54" t="str">
        <f t="shared" si="26"/>
        <v>205911</v>
      </c>
      <c r="Q457" s="54">
        <v>445</v>
      </c>
    </row>
    <row r="458" spans="14:17" x14ac:dyDescent="0.2">
      <c r="N458" s="54">
        <f t="shared" si="24"/>
        <v>2059</v>
      </c>
      <c r="O458" s="54">
        <f t="shared" si="25"/>
        <v>12</v>
      </c>
      <c r="P458" s="54" t="str">
        <f t="shared" si="26"/>
        <v>205912</v>
      </c>
      <c r="Q458" s="54">
        <v>446</v>
      </c>
    </row>
    <row r="459" spans="14:17" x14ac:dyDescent="0.2">
      <c r="N459" s="54">
        <f t="shared" si="24"/>
        <v>2060</v>
      </c>
      <c r="O459" s="54">
        <f t="shared" si="25"/>
        <v>1</v>
      </c>
      <c r="P459" s="54" t="str">
        <f t="shared" si="26"/>
        <v>20601</v>
      </c>
      <c r="Q459" s="54">
        <v>447</v>
      </c>
    </row>
    <row r="460" spans="14:17" x14ac:dyDescent="0.2">
      <c r="N460" s="54">
        <f t="shared" si="24"/>
        <v>2060</v>
      </c>
      <c r="O460" s="54">
        <f t="shared" si="25"/>
        <v>2</v>
      </c>
      <c r="P460" s="54" t="str">
        <f t="shared" si="26"/>
        <v>20602</v>
      </c>
      <c r="Q460" s="54">
        <v>448</v>
      </c>
    </row>
    <row r="461" spans="14:17" x14ac:dyDescent="0.2">
      <c r="N461" s="54">
        <f t="shared" si="24"/>
        <v>2060</v>
      </c>
      <c r="O461" s="54">
        <f t="shared" si="25"/>
        <v>3</v>
      </c>
      <c r="P461" s="54" t="str">
        <f t="shared" si="26"/>
        <v>20603</v>
      </c>
      <c r="Q461" s="54">
        <v>449</v>
      </c>
    </row>
    <row r="462" spans="14:17" x14ac:dyDescent="0.2">
      <c r="N462" s="54">
        <f t="shared" si="24"/>
        <v>2060</v>
      </c>
      <c r="O462" s="54">
        <f t="shared" si="25"/>
        <v>4</v>
      </c>
      <c r="P462" s="54" t="str">
        <f t="shared" si="26"/>
        <v>20604</v>
      </c>
      <c r="Q462" s="54">
        <v>450</v>
      </c>
    </row>
    <row r="463" spans="14:17" x14ac:dyDescent="0.2">
      <c r="N463" s="54">
        <f t="shared" si="24"/>
        <v>2060</v>
      </c>
      <c r="O463" s="54">
        <f t="shared" si="25"/>
        <v>5</v>
      </c>
      <c r="P463" s="54" t="str">
        <f t="shared" si="26"/>
        <v>20605</v>
      </c>
      <c r="Q463" s="54">
        <v>451</v>
      </c>
    </row>
    <row r="464" spans="14:17" x14ac:dyDescent="0.2">
      <c r="N464" s="54">
        <f t="shared" si="24"/>
        <v>2060</v>
      </c>
      <c r="O464" s="54">
        <f t="shared" si="25"/>
        <v>6</v>
      </c>
      <c r="P464" s="54" t="str">
        <f t="shared" si="26"/>
        <v>20606</v>
      </c>
      <c r="Q464" s="54">
        <v>452</v>
      </c>
    </row>
    <row r="465" spans="14:17" x14ac:dyDescent="0.2">
      <c r="N465" s="54">
        <f t="shared" si="24"/>
        <v>2060</v>
      </c>
      <c r="O465" s="54">
        <f t="shared" si="25"/>
        <v>7</v>
      </c>
      <c r="P465" s="54" t="str">
        <f t="shared" si="26"/>
        <v>20607</v>
      </c>
      <c r="Q465" s="54">
        <v>453</v>
      </c>
    </row>
    <row r="466" spans="14:17" x14ac:dyDescent="0.2">
      <c r="N466" s="54">
        <f t="shared" si="24"/>
        <v>2060</v>
      </c>
      <c r="O466" s="54">
        <f t="shared" si="25"/>
        <v>8</v>
      </c>
      <c r="P466" s="54" t="str">
        <f t="shared" si="26"/>
        <v>20608</v>
      </c>
      <c r="Q466" s="54">
        <v>454</v>
      </c>
    </row>
    <row r="467" spans="14:17" x14ac:dyDescent="0.2">
      <c r="N467" s="54">
        <f t="shared" si="24"/>
        <v>2060</v>
      </c>
      <c r="O467" s="54">
        <f t="shared" si="25"/>
        <v>9</v>
      </c>
      <c r="P467" s="54" t="str">
        <f t="shared" si="26"/>
        <v>20609</v>
      </c>
      <c r="Q467" s="54">
        <v>455</v>
      </c>
    </row>
    <row r="468" spans="14:17" x14ac:dyDescent="0.2">
      <c r="N468" s="54">
        <f t="shared" si="24"/>
        <v>2060</v>
      </c>
      <c r="O468" s="54">
        <f t="shared" si="25"/>
        <v>10</v>
      </c>
      <c r="P468" s="54" t="str">
        <f t="shared" si="26"/>
        <v>206010</v>
      </c>
      <c r="Q468" s="54">
        <v>456</v>
      </c>
    </row>
    <row r="469" spans="14:17" x14ac:dyDescent="0.2">
      <c r="N469" s="54">
        <f t="shared" si="24"/>
        <v>2060</v>
      </c>
      <c r="O469" s="54">
        <f t="shared" si="25"/>
        <v>11</v>
      </c>
      <c r="P469" s="54" t="str">
        <f t="shared" si="26"/>
        <v>206011</v>
      </c>
      <c r="Q469" s="54">
        <v>457</v>
      </c>
    </row>
    <row r="470" spans="14:17" x14ac:dyDescent="0.2">
      <c r="N470" s="54">
        <f t="shared" si="24"/>
        <v>2060</v>
      </c>
      <c r="O470" s="54">
        <f t="shared" si="25"/>
        <v>12</v>
      </c>
      <c r="P470" s="54" t="str">
        <f t="shared" si="26"/>
        <v>206012</v>
      </c>
      <c r="Q470" s="54">
        <v>458</v>
      </c>
    </row>
    <row r="471" spans="14:17" x14ac:dyDescent="0.2">
      <c r="N471" s="54">
        <f t="shared" si="24"/>
        <v>2061</v>
      </c>
      <c r="O471" s="54">
        <f t="shared" si="25"/>
        <v>1</v>
      </c>
      <c r="P471" s="54" t="str">
        <f t="shared" si="26"/>
        <v>20611</v>
      </c>
      <c r="Q471" s="54">
        <v>459</v>
      </c>
    </row>
    <row r="472" spans="14:17" x14ac:dyDescent="0.2">
      <c r="N472" s="54">
        <f t="shared" si="24"/>
        <v>2061</v>
      </c>
      <c r="O472" s="54">
        <f t="shared" si="25"/>
        <v>2</v>
      </c>
      <c r="P472" s="54" t="str">
        <f t="shared" si="26"/>
        <v>20612</v>
      </c>
      <c r="Q472" s="54">
        <v>460</v>
      </c>
    </row>
    <row r="473" spans="14:17" x14ac:dyDescent="0.2">
      <c r="N473" s="54">
        <f t="shared" si="24"/>
        <v>2061</v>
      </c>
      <c r="O473" s="54">
        <f t="shared" si="25"/>
        <v>3</v>
      </c>
      <c r="P473" s="54" t="str">
        <f t="shared" si="26"/>
        <v>20613</v>
      </c>
      <c r="Q473" s="54">
        <v>461</v>
      </c>
    </row>
    <row r="474" spans="14:17" x14ac:dyDescent="0.2">
      <c r="N474" s="54">
        <f t="shared" si="24"/>
        <v>2061</v>
      </c>
      <c r="O474" s="54">
        <f t="shared" si="25"/>
        <v>4</v>
      </c>
      <c r="P474" s="54" t="str">
        <f t="shared" si="26"/>
        <v>20614</v>
      </c>
      <c r="Q474" s="54">
        <v>462</v>
      </c>
    </row>
    <row r="475" spans="14:17" x14ac:dyDescent="0.2">
      <c r="N475" s="54">
        <f t="shared" si="24"/>
        <v>2061</v>
      </c>
      <c r="O475" s="54">
        <f t="shared" si="25"/>
        <v>5</v>
      </c>
      <c r="P475" s="54" t="str">
        <f t="shared" si="26"/>
        <v>20615</v>
      </c>
      <c r="Q475" s="54">
        <v>463</v>
      </c>
    </row>
    <row r="476" spans="14:17" x14ac:dyDescent="0.2">
      <c r="N476" s="54">
        <f t="shared" ref="N476:N539" si="27">IF(O476=1,N475+1,N475)</f>
        <v>2061</v>
      </c>
      <c r="O476" s="54">
        <f t="shared" ref="O476:O539" si="28">IF(O475=12,1,O475+1)</f>
        <v>6</v>
      </c>
      <c r="P476" s="54" t="str">
        <f t="shared" si="26"/>
        <v>20616</v>
      </c>
      <c r="Q476" s="54">
        <v>464</v>
      </c>
    </row>
    <row r="477" spans="14:17" x14ac:dyDescent="0.2">
      <c r="N477" s="54">
        <f t="shared" si="27"/>
        <v>2061</v>
      </c>
      <c r="O477" s="54">
        <f t="shared" si="28"/>
        <v>7</v>
      </c>
      <c r="P477" s="54" t="str">
        <f t="shared" si="26"/>
        <v>20617</v>
      </c>
      <c r="Q477" s="54">
        <v>465</v>
      </c>
    </row>
    <row r="478" spans="14:17" x14ac:dyDescent="0.2">
      <c r="N478" s="54">
        <f t="shared" si="27"/>
        <v>2061</v>
      </c>
      <c r="O478" s="54">
        <f t="shared" si="28"/>
        <v>8</v>
      </c>
      <c r="P478" s="54" t="str">
        <f t="shared" si="26"/>
        <v>20618</v>
      </c>
      <c r="Q478" s="54">
        <v>466</v>
      </c>
    </row>
    <row r="479" spans="14:17" x14ac:dyDescent="0.2">
      <c r="N479" s="54">
        <f t="shared" si="27"/>
        <v>2061</v>
      </c>
      <c r="O479" s="54">
        <f t="shared" si="28"/>
        <v>9</v>
      </c>
      <c r="P479" s="54" t="str">
        <f t="shared" si="26"/>
        <v>20619</v>
      </c>
      <c r="Q479" s="54">
        <v>467</v>
      </c>
    </row>
    <row r="480" spans="14:17" x14ac:dyDescent="0.2">
      <c r="N480" s="54">
        <f t="shared" si="27"/>
        <v>2061</v>
      </c>
      <c r="O480" s="54">
        <f t="shared" si="28"/>
        <v>10</v>
      </c>
      <c r="P480" s="54" t="str">
        <f t="shared" si="26"/>
        <v>206110</v>
      </c>
      <c r="Q480" s="54">
        <v>468</v>
      </c>
    </row>
    <row r="481" spans="14:17" x14ac:dyDescent="0.2">
      <c r="N481" s="54">
        <f t="shared" si="27"/>
        <v>2061</v>
      </c>
      <c r="O481" s="54">
        <f t="shared" si="28"/>
        <v>11</v>
      </c>
      <c r="P481" s="54" t="str">
        <f t="shared" si="26"/>
        <v>206111</v>
      </c>
      <c r="Q481" s="54">
        <v>469</v>
      </c>
    </row>
    <row r="482" spans="14:17" x14ac:dyDescent="0.2">
      <c r="N482" s="54">
        <f t="shared" si="27"/>
        <v>2061</v>
      </c>
      <c r="O482" s="54">
        <f t="shared" si="28"/>
        <v>12</v>
      </c>
      <c r="P482" s="54" t="str">
        <f t="shared" si="26"/>
        <v>206112</v>
      </c>
      <c r="Q482" s="54">
        <v>470</v>
      </c>
    </row>
    <row r="483" spans="14:17" x14ac:dyDescent="0.2">
      <c r="N483" s="54">
        <f t="shared" si="27"/>
        <v>2062</v>
      </c>
      <c r="O483" s="54">
        <f t="shared" si="28"/>
        <v>1</v>
      </c>
      <c r="P483" s="54" t="str">
        <f t="shared" si="26"/>
        <v>20621</v>
      </c>
      <c r="Q483" s="54">
        <v>471</v>
      </c>
    </row>
    <row r="484" spans="14:17" x14ac:dyDescent="0.2">
      <c r="N484" s="54">
        <f t="shared" si="27"/>
        <v>2062</v>
      </c>
      <c r="O484" s="54">
        <f t="shared" si="28"/>
        <v>2</v>
      </c>
      <c r="P484" s="54" t="str">
        <f t="shared" si="26"/>
        <v>20622</v>
      </c>
      <c r="Q484" s="54">
        <v>472</v>
      </c>
    </row>
    <row r="485" spans="14:17" x14ac:dyDescent="0.2">
      <c r="N485" s="54">
        <f t="shared" si="27"/>
        <v>2062</v>
      </c>
      <c r="O485" s="54">
        <f t="shared" si="28"/>
        <v>3</v>
      </c>
      <c r="P485" s="54" t="str">
        <f t="shared" si="26"/>
        <v>20623</v>
      </c>
      <c r="Q485" s="54">
        <v>473</v>
      </c>
    </row>
    <row r="486" spans="14:17" x14ac:dyDescent="0.2">
      <c r="N486" s="54">
        <f t="shared" si="27"/>
        <v>2062</v>
      </c>
      <c r="O486" s="54">
        <f t="shared" si="28"/>
        <v>4</v>
      </c>
      <c r="P486" s="54" t="str">
        <f t="shared" si="26"/>
        <v>20624</v>
      </c>
      <c r="Q486" s="54">
        <v>474</v>
      </c>
    </row>
    <row r="487" spans="14:17" x14ac:dyDescent="0.2">
      <c r="N487" s="54">
        <f t="shared" si="27"/>
        <v>2062</v>
      </c>
      <c r="O487" s="54">
        <f t="shared" si="28"/>
        <v>5</v>
      </c>
      <c r="P487" s="54" t="str">
        <f t="shared" si="26"/>
        <v>20625</v>
      </c>
      <c r="Q487" s="54">
        <v>475</v>
      </c>
    </row>
    <row r="488" spans="14:17" x14ac:dyDescent="0.2">
      <c r="N488" s="54">
        <f t="shared" si="27"/>
        <v>2062</v>
      </c>
      <c r="O488" s="54">
        <f t="shared" si="28"/>
        <v>6</v>
      </c>
      <c r="P488" s="54" t="str">
        <f t="shared" si="26"/>
        <v>20626</v>
      </c>
      <c r="Q488" s="54">
        <v>476</v>
      </c>
    </row>
    <row r="489" spans="14:17" x14ac:dyDescent="0.2">
      <c r="N489" s="54">
        <f t="shared" si="27"/>
        <v>2062</v>
      </c>
      <c r="O489" s="54">
        <f t="shared" si="28"/>
        <v>7</v>
      </c>
      <c r="P489" s="54" t="str">
        <f t="shared" si="26"/>
        <v>20627</v>
      </c>
      <c r="Q489" s="54">
        <v>477</v>
      </c>
    </row>
    <row r="490" spans="14:17" x14ac:dyDescent="0.2">
      <c r="N490" s="54">
        <f t="shared" si="27"/>
        <v>2062</v>
      </c>
      <c r="O490" s="54">
        <f t="shared" si="28"/>
        <v>8</v>
      </c>
      <c r="P490" s="54" t="str">
        <f t="shared" si="26"/>
        <v>20628</v>
      </c>
      <c r="Q490" s="54">
        <v>478</v>
      </c>
    </row>
    <row r="491" spans="14:17" x14ac:dyDescent="0.2">
      <c r="N491" s="54">
        <f t="shared" si="27"/>
        <v>2062</v>
      </c>
      <c r="O491" s="54">
        <f t="shared" si="28"/>
        <v>9</v>
      </c>
      <c r="P491" s="54" t="str">
        <f t="shared" si="26"/>
        <v>20629</v>
      </c>
      <c r="Q491" s="54">
        <v>479</v>
      </c>
    </row>
    <row r="492" spans="14:17" x14ac:dyDescent="0.2">
      <c r="N492" s="54">
        <f t="shared" si="27"/>
        <v>2062</v>
      </c>
      <c r="O492" s="54">
        <f t="shared" si="28"/>
        <v>10</v>
      </c>
      <c r="P492" s="54" t="str">
        <f t="shared" si="26"/>
        <v>206210</v>
      </c>
      <c r="Q492" s="54">
        <v>480</v>
      </c>
    </row>
    <row r="493" spans="14:17" x14ac:dyDescent="0.2">
      <c r="N493" s="54">
        <f t="shared" si="27"/>
        <v>2062</v>
      </c>
      <c r="O493" s="54">
        <f t="shared" si="28"/>
        <v>11</v>
      </c>
      <c r="P493" s="54" t="str">
        <f t="shared" si="26"/>
        <v>206211</v>
      </c>
      <c r="Q493" s="54">
        <v>481</v>
      </c>
    </row>
    <row r="494" spans="14:17" x14ac:dyDescent="0.2">
      <c r="N494" s="54">
        <f t="shared" si="27"/>
        <v>2062</v>
      </c>
      <c r="O494" s="54">
        <f t="shared" si="28"/>
        <v>12</v>
      </c>
      <c r="P494" s="54" t="str">
        <f t="shared" si="26"/>
        <v>206212</v>
      </c>
      <c r="Q494" s="54">
        <v>482</v>
      </c>
    </row>
    <row r="495" spans="14:17" x14ac:dyDescent="0.2">
      <c r="N495" s="54">
        <f t="shared" si="27"/>
        <v>2063</v>
      </c>
      <c r="O495" s="54">
        <f t="shared" si="28"/>
        <v>1</v>
      </c>
      <c r="P495" s="54" t="str">
        <f t="shared" si="26"/>
        <v>20631</v>
      </c>
      <c r="Q495" s="54">
        <v>483</v>
      </c>
    </row>
    <row r="496" spans="14:17" x14ac:dyDescent="0.2">
      <c r="N496" s="54">
        <f t="shared" si="27"/>
        <v>2063</v>
      </c>
      <c r="O496" s="54">
        <f t="shared" si="28"/>
        <v>2</v>
      </c>
      <c r="P496" s="54" t="str">
        <f t="shared" si="26"/>
        <v>20632</v>
      </c>
      <c r="Q496" s="54">
        <v>484</v>
      </c>
    </row>
    <row r="497" spans="14:17" x14ac:dyDescent="0.2">
      <c r="N497" s="54">
        <f t="shared" si="27"/>
        <v>2063</v>
      </c>
      <c r="O497" s="54">
        <f t="shared" si="28"/>
        <v>3</v>
      </c>
      <c r="P497" s="54" t="str">
        <f t="shared" si="26"/>
        <v>20633</v>
      </c>
      <c r="Q497" s="54">
        <v>485</v>
      </c>
    </row>
    <row r="498" spans="14:17" x14ac:dyDescent="0.2">
      <c r="N498" s="54">
        <f t="shared" si="27"/>
        <v>2063</v>
      </c>
      <c r="O498" s="54">
        <f t="shared" si="28"/>
        <v>4</v>
      </c>
      <c r="P498" s="54" t="str">
        <f t="shared" si="26"/>
        <v>20634</v>
      </c>
      <c r="Q498" s="54">
        <v>486</v>
      </c>
    </row>
    <row r="499" spans="14:17" x14ac:dyDescent="0.2">
      <c r="N499" s="54">
        <f t="shared" si="27"/>
        <v>2063</v>
      </c>
      <c r="O499" s="54">
        <f t="shared" si="28"/>
        <v>5</v>
      </c>
      <c r="P499" s="54" t="str">
        <f t="shared" si="26"/>
        <v>20635</v>
      </c>
      <c r="Q499" s="54">
        <v>487</v>
      </c>
    </row>
    <row r="500" spans="14:17" x14ac:dyDescent="0.2">
      <c r="N500" s="54">
        <f t="shared" si="27"/>
        <v>2063</v>
      </c>
      <c r="O500" s="54">
        <f t="shared" si="28"/>
        <v>6</v>
      </c>
      <c r="P500" s="54" t="str">
        <f t="shared" si="26"/>
        <v>20636</v>
      </c>
      <c r="Q500" s="54">
        <v>488</v>
      </c>
    </row>
    <row r="501" spans="14:17" x14ac:dyDescent="0.2">
      <c r="N501" s="54">
        <f t="shared" si="27"/>
        <v>2063</v>
      </c>
      <c r="O501" s="54">
        <f t="shared" si="28"/>
        <v>7</v>
      </c>
      <c r="P501" s="54" t="str">
        <f t="shared" si="26"/>
        <v>20637</v>
      </c>
      <c r="Q501" s="54">
        <v>489</v>
      </c>
    </row>
    <row r="502" spans="14:17" x14ac:dyDescent="0.2">
      <c r="N502" s="54">
        <f t="shared" si="27"/>
        <v>2063</v>
      </c>
      <c r="O502" s="54">
        <f t="shared" si="28"/>
        <v>8</v>
      </c>
      <c r="P502" s="54" t="str">
        <f t="shared" si="26"/>
        <v>20638</v>
      </c>
      <c r="Q502" s="54">
        <v>490</v>
      </c>
    </row>
    <row r="503" spans="14:17" x14ac:dyDescent="0.2">
      <c r="N503" s="54">
        <f t="shared" si="27"/>
        <v>2063</v>
      </c>
      <c r="O503" s="54">
        <f t="shared" si="28"/>
        <v>9</v>
      </c>
      <c r="P503" s="54" t="str">
        <f t="shared" si="26"/>
        <v>20639</v>
      </c>
      <c r="Q503" s="54">
        <v>491</v>
      </c>
    </row>
    <row r="504" spans="14:17" x14ac:dyDescent="0.2">
      <c r="N504" s="54">
        <f t="shared" si="27"/>
        <v>2063</v>
      </c>
      <c r="O504" s="54">
        <f t="shared" si="28"/>
        <v>10</v>
      </c>
      <c r="P504" s="54" t="str">
        <f t="shared" si="26"/>
        <v>206310</v>
      </c>
      <c r="Q504" s="54">
        <v>492</v>
      </c>
    </row>
    <row r="505" spans="14:17" x14ac:dyDescent="0.2">
      <c r="N505" s="54">
        <f t="shared" si="27"/>
        <v>2063</v>
      </c>
      <c r="O505" s="54">
        <f t="shared" si="28"/>
        <v>11</v>
      </c>
      <c r="P505" s="54" t="str">
        <f t="shared" si="26"/>
        <v>206311</v>
      </c>
      <c r="Q505" s="54">
        <v>493</v>
      </c>
    </row>
    <row r="506" spans="14:17" x14ac:dyDescent="0.2">
      <c r="N506" s="54">
        <f t="shared" si="27"/>
        <v>2063</v>
      </c>
      <c r="O506" s="54">
        <f t="shared" si="28"/>
        <v>12</v>
      </c>
      <c r="P506" s="54" t="str">
        <f t="shared" si="26"/>
        <v>206312</v>
      </c>
      <c r="Q506" s="54">
        <v>494</v>
      </c>
    </row>
    <row r="507" spans="14:17" x14ac:dyDescent="0.2">
      <c r="N507" s="54">
        <f t="shared" si="27"/>
        <v>2064</v>
      </c>
      <c r="O507" s="54">
        <f t="shared" si="28"/>
        <v>1</v>
      </c>
      <c r="P507" s="54" t="str">
        <f t="shared" si="26"/>
        <v>20641</v>
      </c>
      <c r="Q507" s="54">
        <v>495</v>
      </c>
    </row>
    <row r="508" spans="14:17" x14ac:dyDescent="0.2">
      <c r="N508" s="54">
        <f t="shared" si="27"/>
        <v>2064</v>
      </c>
      <c r="O508" s="54">
        <f t="shared" si="28"/>
        <v>2</v>
      </c>
      <c r="P508" s="54" t="str">
        <f t="shared" si="26"/>
        <v>20642</v>
      </c>
      <c r="Q508" s="54">
        <v>496</v>
      </c>
    </row>
    <row r="509" spans="14:17" x14ac:dyDescent="0.2">
      <c r="N509" s="54">
        <f t="shared" si="27"/>
        <v>2064</v>
      </c>
      <c r="O509" s="54">
        <f t="shared" si="28"/>
        <v>3</v>
      </c>
      <c r="P509" s="54" t="str">
        <f t="shared" si="26"/>
        <v>20643</v>
      </c>
      <c r="Q509" s="54">
        <v>497</v>
      </c>
    </row>
    <row r="510" spans="14:17" x14ac:dyDescent="0.2">
      <c r="N510" s="54">
        <f t="shared" si="27"/>
        <v>2064</v>
      </c>
      <c r="O510" s="54">
        <f t="shared" si="28"/>
        <v>4</v>
      </c>
      <c r="P510" s="54" t="str">
        <f t="shared" si="26"/>
        <v>20644</v>
      </c>
      <c r="Q510" s="54">
        <v>498</v>
      </c>
    </row>
    <row r="511" spans="14:17" x14ac:dyDescent="0.2">
      <c r="N511" s="54">
        <f t="shared" si="27"/>
        <v>2064</v>
      </c>
      <c r="O511" s="54">
        <f t="shared" si="28"/>
        <v>5</v>
      </c>
      <c r="P511" s="54" t="str">
        <f t="shared" si="26"/>
        <v>20645</v>
      </c>
      <c r="Q511" s="54">
        <v>499</v>
      </c>
    </row>
    <row r="512" spans="14:17" x14ac:dyDescent="0.2">
      <c r="N512" s="54">
        <f t="shared" si="27"/>
        <v>2064</v>
      </c>
      <c r="O512" s="54">
        <f t="shared" si="28"/>
        <v>6</v>
      </c>
      <c r="P512" s="54" t="str">
        <f t="shared" si="26"/>
        <v>20646</v>
      </c>
      <c r="Q512" s="54">
        <v>500</v>
      </c>
    </row>
    <row r="513" spans="14:17" x14ac:dyDescent="0.2">
      <c r="N513" s="54">
        <f t="shared" si="27"/>
        <v>2064</v>
      </c>
      <c r="O513" s="54">
        <f t="shared" si="28"/>
        <v>7</v>
      </c>
      <c r="P513" s="54" t="str">
        <f t="shared" si="26"/>
        <v>20647</v>
      </c>
      <c r="Q513" s="54">
        <v>501</v>
      </c>
    </row>
    <row r="514" spans="14:17" x14ac:dyDescent="0.2">
      <c r="N514" s="54">
        <f t="shared" si="27"/>
        <v>2064</v>
      </c>
      <c r="O514" s="54">
        <f t="shared" si="28"/>
        <v>8</v>
      </c>
      <c r="P514" s="54" t="str">
        <f t="shared" ref="P514:P577" si="29">N514&amp;O514</f>
        <v>20648</v>
      </c>
      <c r="Q514" s="54">
        <v>502</v>
      </c>
    </row>
    <row r="515" spans="14:17" x14ac:dyDescent="0.2">
      <c r="N515" s="54">
        <f t="shared" si="27"/>
        <v>2064</v>
      </c>
      <c r="O515" s="54">
        <f t="shared" si="28"/>
        <v>9</v>
      </c>
      <c r="P515" s="54" t="str">
        <f t="shared" si="29"/>
        <v>20649</v>
      </c>
      <c r="Q515" s="54">
        <v>503</v>
      </c>
    </row>
    <row r="516" spans="14:17" x14ac:dyDescent="0.2">
      <c r="N516" s="54">
        <f t="shared" si="27"/>
        <v>2064</v>
      </c>
      <c r="O516" s="54">
        <f t="shared" si="28"/>
        <v>10</v>
      </c>
      <c r="P516" s="54" t="str">
        <f t="shared" si="29"/>
        <v>206410</v>
      </c>
      <c r="Q516" s="54">
        <v>504</v>
      </c>
    </row>
    <row r="517" spans="14:17" x14ac:dyDescent="0.2">
      <c r="N517" s="54">
        <f t="shared" si="27"/>
        <v>2064</v>
      </c>
      <c r="O517" s="54">
        <f t="shared" si="28"/>
        <v>11</v>
      </c>
      <c r="P517" s="54" t="str">
        <f t="shared" si="29"/>
        <v>206411</v>
      </c>
      <c r="Q517" s="54">
        <v>505</v>
      </c>
    </row>
    <row r="518" spans="14:17" x14ac:dyDescent="0.2">
      <c r="N518" s="54">
        <f t="shared" si="27"/>
        <v>2064</v>
      </c>
      <c r="O518" s="54">
        <f t="shared" si="28"/>
        <v>12</v>
      </c>
      <c r="P518" s="54" t="str">
        <f t="shared" si="29"/>
        <v>206412</v>
      </c>
      <c r="Q518" s="54">
        <v>506</v>
      </c>
    </row>
    <row r="519" spans="14:17" x14ac:dyDescent="0.2">
      <c r="N519" s="54">
        <f t="shared" si="27"/>
        <v>2065</v>
      </c>
      <c r="O519" s="54">
        <f t="shared" si="28"/>
        <v>1</v>
      </c>
      <c r="P519" s="54" t="str">
        <f t="shared" si="29"/>
        <v>20651</v>
      </c>
      <c r="Q519" s="54">
        <v>507</v>
      </c>
    </row>
    <row r="520" spans="14:17" x14ac:dyDescent="0.2">
      <c r="N520" s="54">
        <f t="shared" si="27"/>
        <v>2065</v>
      </c>
      <c r="O520" s="54">
        <f t="shared" si="28"/>
        <v>2</v>
      </c>
      <c r="P520" s="54" t="str">
        <f t="shared" si="29"/>
        <v>20652</v>
      </c>
      <c r="Q520" s="54">
        <v>508</v>
      </c>
    </row>
    <row r="521" spans="14:17" x14ac:dyDescent="0.2">
      <c r="N521" s="54">
        <f t="shared" si="27"/>
        <v>2065</v>
      </c>
      <c r="O521" s="54">
        <f t="shared" si="28"/>
        <v>3</v>
      </c>
      <c r="P521" s="54" t="str">
        <f t="shared" si="29"/>
        <v>20653</v>
      </c>
      <c r="Q521" s="54">
        <v>509</v>
      </c>
    </row>
    <row r="522" spans="14:17" x14ac:dyDescent="0.2">
      <c r="N522" s="54">
        <f t="shared" si="27"/>
        <v>2065</v>
      </c>
      <c r="O522" s="54">
        <f t="shared" si="28"/>
        <v>4</v>
      </c>
      <c r="P522" s="54" t="str">
        <f t="shared" si="29"/>
        <v>20654</v>
      </c>
      <c r="Q522" s="54">
        <v>510</v>
      </c>
    </row>
    <row r="523" spans="14:17" x14ac:dyDescent="0.2">
      <c r="N523" s="54">
        <f t="shared" si="27"/>
        <v>2065</v>
      </c>
      <c r="O523" s="54">
        <f t="shared" si="28"/>
        <v>5</v>
      </c>
      <c r="P523" s="54" t="str">
        <f t="shared" si="29"/>
        <v>20655</v>
      </c>
      <c r="Q523" s="54">
        <v>511</v>
      </c>
    </row>
    <row r="524" spans="14:17" x14ac:dyDescent="0.2">
      <c r="N524" s="54">
        <f t="shared" si="27"/>
        <v>2065</v>
      </c>
      <c r="O524" s="54">
        <f t="shared" si="28"/>
        <v>6</v>
      </c>
      <c r="P524" s="54" t="str">
        <f t="shared" si="29"/>
        <v>20656</v>
      </c>
      <c r="Q524" s="54">
        <v>512</v>
      </c>
    </row>
    <row r="525" spans="14:17" x14ac:dyDescent="0.2">
      <c r="N525" s="54">
        <f t="shared" si="27"/>
        <v>2065</v>
      </c>
      <c r="O525" s="54">
        <f t="shared" si="28"/>
        <v>7</v>
      </c>
      <c r="P525" s="54" t="str">
        <f t="shared" si="29"/>
        <v>20657</v>
      </c>
      <c r="Q525" s="54">
        <v>513</v>
      </c>
    </row>
    <row r="526" spans="14:17" x14ac:dyDescent="0.2">
      <c r="N526" s="54">
        <f t="shared" si="27"/>
        <v>2065</v>
      </c>
      <c r="O526" s="54">
        <f t="shared" si="28"/>
        <v>8</v>
      </c>
      <c r="P526" s="54" t="str">
        <f t="shared" si="29"/>
        <v>20658</v>
      </c>
      <c r="Q526" s="54">
        <v>514</v>
      </c>
    </row>
    <row r="527" spans="14:17" x14ac:dyDescent="0.2">
      <c r="N527" s="54">
        <f t="shared" si="27"/>
        <v>2065</v>
      </c>
      <c r="O527" s="54">
        <f t="shared" si="28"/>
        <v>9</v>
      </c>
      <c r="P527" s="54" t="str">
        <f t="shared" si="29"/>
        <v>20659</v>
      </c>
      <c r="Q527" s="54">
        <v>515</v>
      </c>
    </row>
    <row r="528" spans="14:17" x14ac:dyDescent="0.2">
      <c r="N528" s="54">
        <f t="shared" si="27"/>
        <v>2065</v>
      </c>
      <c r="O528" s="54">
        <f t="shared" si="28"/>
        <v>10</v>
      </c>
      <c r="P528" s="54" t="str">
        <f t="shared" si="29"/>
        <v>206510</v>
      </c>
      <c r="Q528" s="54">
        <v>516</v>
      </c>
    </row>
    <row r="529" spans="14:17" x14ac:dyDescent="0.2">
      <c r="N529" s="54">
        <f t="shared" si="27"/>
        <v>2065</v>
      </c>
      <c r="O529" s="54">
        <f t="shared" si="28"/>
        <v>11</v>
      </c>
      <c r="P529" s="54" t="str">
        <f t="shared" si="29"/>
        <v>206511</v>
      </c>
      <c r="Q529" s="54">
        <v>517</v>
      </c>
    </row>
    <row r="530" spans="14:17" x14ac:dyDescent="0.2">
      <c r="N530" s="54">
        <f t="shared" si="27"/>
        <v>2065</v>
      </c>
      <c r="O530" s="54">
        <f t="shared" si="28"/>
        <v>12</v>
      </c>
      <c r="P530" s="54" t="str">
        <f t="shared" si="29"/>
        <v>206512</v>
      </c>
      <c r="Q530" s="54">
        <v>518</v>
      </c>
    </row>
    <row r="531" spans="14:17" x14ac:dyDescent="0.2">
      <c r="N531" s="54">
        <f t="shared" si="27"/>
        <v>2066</v>
      </c>
      <c r="O531" s="54">
        <f t="shared" si="28"/>
        <v>1</v>
      </c>
      <c r="P531" s="54" t="str">
        <f t="shared" si="29"/>
        <v>20661</v>
      </c>
      <c r="Q531" s="54">
        <v>519</v>
      </c>
    </row>
    <row r="532" spans="14:17" x14ac:dyDescent="0.2">
      <c r="N532" s="54">
        <f t="shared" si="27"/>
        <v>2066</v>
      </c>
      <c r="O532" s="54">
        <f t="shared" si="28"/>
        <v>2</v>
      </c>
      <c r="P532" s="54" t="str">
        <f t="shared" si="29"/>
        <v>20662</v>
      </c>
      <c r="Q532" s="54">
        <v>520</v>
      </c>
    </row>
    <row r="533" spans="14:17" x14ac:dyDescent="0.2">
      <c r="N533" s="54">
        <f t="shared" si="27"/>
        <v>2066</v>
      </c>
      <c r="O533" s="54">
        <f t="shared" si="28"/>
        <v>3</v>
      </c>
      <c r="P533" s="54" t="str">
        <f t="shared" si="29"/>
        <v>20663</v>
      </c>
      <c r="Q533" s="54">
        <v>521</v>
      </c>
    </row>
    <row r="534" spans="14:17" x14ac:dyDescent="0.2">
      <c r="N534" s="54">
        <f t="shared" si="27"/>
        <v>2066</v>
      </c>
      <c r="O534" s="54">
        <f t="shared" si="28"/>
        <v>4</v>
      </c>
      <c r="P534" s="54" t="str">
        <f t="shared" si="29"/>
        <v>20664</v>
      </c>
      <c r="Q534" s="54">
        <v>522</v>
      </c>
    </row>
    <row r="535" spans="14:17" x14ac:dyDescent="0.2">
      <c r="N535" s="54">
        <f t="shared" si="27"/>
        <v>2066</v>
      </c>
      <c r="O535" s="54">
        <f t="shared" si="28"/>
        <v>5</v>
      </c>
      <c r="P535" s="54" t="str">
        <f t="shared" si="29"/>
        <v>20665</v>
      </c>
      <c r="Q535" s="54">
        <v>523</v>
      </c>
    </row>
    <row r="536" spans="14:17" x14ac:dyDescent="0.2">
      <c r="N536" s="54">
        <f t="shared" si="27"/>
        <v>2066</v>
      </c>
      <c r="O536" s="54">
        <f t="shared" si="28"/>
        <v>6</v>
      </c>
      <c r="P536" s="54" t="str">
        <f t="shared" si="29"/>
        <v>20666</v>
      </c>
      <c r="Q536" s="54">
        <v>524</v>
      </c>
    </row>
    <row r="537" spans="14:17" x14ac:dyDescent="0.2">
      <c r="N537" s="54">
        <f t="shared" si="27"/>
        <v>2066</v>
      </c>
      <c r="O537" s="54">
        <f t="shared" si="28"/>
        <v>7</v>
      </c>
      <c r="P537" s="54" t="str">
        <f t="shared" si="29"/>
        <v>20667</v>
      </c>
      <c r="Q537" s="54">
        <v>525</v>
      </c>
    </row>
    <row r="538" spans="14:17" x14ac:dyDescent="0.2">
      <c r="N538" s="54">
        <f t="shared" si="27"/>
        <v>2066</v>
      </c>
      <c r="O538" s="54">
        <f t="shared" si="28"/>
        <v>8</v>
      </c>
      <c r="P538" s="54" t="str">
        <f t="shared" si="29"/>
        <v>20668</v>
      </c>
      <c r="Q538" s="54">
        <v>526</v>
      </c>
    </row>
    <row r="539" spans="14:17" x14ac:dyDescent="0.2">
      <c r="N539" s="54">
        <f t="shared" si="27"/>
        <v>2066</v>
      </c>
      <c r="O539" s="54">
        <f t="shared" si="28"/>
        <v>9</v>
      </c>
      <c r="P539" s="54" t="str">
        <f t="shared" si="29"/>
        <v>20669</v>
      </c>
      <c r="Q539" s="54">
        <v>527</v>
      </c>
    </row>
    <row r="540" spans="14:17" x14ac:dyDescent="0.2">
      <c r="N540" s="54">
        <f t="shared" ref="N540:N603" si="30">IF(O540=1,N539+1,N539)</f>
        <v>2066</v>
      </c>
      <c r="O540" s="54">
        <f t="shared" ref="O540:O603" si="31">IF(O539=12,1,O539+1)</f>
        <v>10</v>
      </c>
      <c r="P540" s="54" t="str">
        <f t="shared" si="29"/>
        <v>206610</v>
      </c>
      <c r="Q540" s="54">
        <v>528</v>
      </c>
    </row>
    <row r="541" spans="14:17" x14ac:dyDescent="0.2">
      <c r="N541" s="54">
        <f t="shared" si="30"/>
        <v>2066</v>
      </c>
      <c r="O541" s="54">
        <f t="shared" si="31"/>
        <v>11</v>
      </c>
      <c r="P541" s="54" t="str">
        <f t="shared" si="29"/>
        <v>206611</v>
      </c>
      <c r="Q541" s="54">
        <v>529</v>
      </c>
    </row>
    <row r="542" spans="14:17" x14ac:dyDescent="0.2">
      <c r="N542" s="54">
        <f t="shared" si="30"/>
        <v>2066</v>
      </c>
      <c r="O542" s="54">
        <f t="shared" si="31"/>
        <v>12</v>
      </c>
      <c r="P542" s="54" t="str">
        <f t="shared" si="29"/>
        <v>206612</v>
      </c>
      <c r="Q542" s="54">
        <v>530</v>
      </c>
    </row>
    <row r="543" spans="14:17" x14ac:dyDescent="0.2">
      <c r="N543" s="54">
        <f t="shared" si="30"/>
        <v>2067</v>
      </c>
      <c r="O543" s="54">
        <f t="shared" si="31"/>
        <v>1</v>
      </c>
      <c r="P543" s="54" t="str">
        <f t="shared" si="29"/>
        <v>20671</v>
      </c>
      <c r="Q543" s="54">
        <v>531</v>
      </c>
    </row>
    <row r="544" spans="14:17" x14ac:dyDescent="0.2">
      <c r="N544" s="54">
        <f t="shared" si="30"/>
        <v>2067</v>
      </c>
      <c r="O544" s="54">
        <f t="shared" si="31"/>
        <v>2</v>
      </c>
      <c r="P544" s="54" t="str">
        <f t="shared" si="29"/>
        <v>20672</v>
      </c>
      <c r="Q544" s="54">
        <v>532</v>
      </c>
    </row>
    <row r="545" spans="14:17" x14ac:dyDescent="0.2">
      <c r="N545" s="54">
        <f t="shared" si="30"/>
        <v>2067</v>
      </c>
      <c r="O545" s="54">
        <f t="shared" si="31"/>
        <v>3</v>
      </c>
      <c r="P545" s="54" t="str">
        <f t="shared" si="29"/>
        <v>20673</v>
      </c>
      <c r="Q545" s="54">
        <v>533</v>
      </c>
    </row>
    <row r="546" spans="14:17" x14ac:dyDescent="0.2">
      <c r="N546" s="54">
        <f t="shared" si="30"/>
        <v>2067</v>
      </c>
      <c r="O546" s="54">
        <f t="shared" si="31"/>
        <v>4</v>
      </c>
      <c r="P546" s="54" t="str">
        <f t="shared" si="29"/>
        <v>20674</v>
      </c>
      <c r="Q546" s="54">
        <v>534</v>
      </c>
    </row>
    <row r="547" spans="14:17" x14ac:dyDescent="0.2">
      <c r="N547" s="54">
        <f t="shared" si="30"/>
        <v>2067</v>
      </c>
      <c r="O547" s="54">
        <f t="shared" si="31"/>
        <v>5</v>
      </c>
      <c r="P547" s="54" t="str">
        <f t="shared" si="29"/>
        <v>20675</v>
      </c>
      <c r="Q547" s="54">
        <v>535</v>
      </c>
    </row>
    <row r="548" spans="14:17" x14ac:dyDescent="0.2">
      <c r="N548" s="54">
        <f t="shared" si="30"/>
        <v>2067</v>
      </c>
      <c r="O548" s="54">
        <f t="shared" si="31"/>
        <v>6</v>
      </c>
      <c r="P548" s="54" t="str">
        <f t="shared" si="29"/>
        <v>20676</v>
      </c>
      <c r="Q548" s="54">
        <v>536</v>
      </c>
    </row>
    <row r="549" spans="14:17" x14ac:dyDescent="0.2">
      <c r="N549" s="54">
        <f t="shared" si="30"/>
        <v>2067</v>
      </c>
      <c r="O549" s="54">
        <f t="shared" si="31"/>
        <v>7</v>
      </c>
      <c r="P549" s="54" t="str">
        <f t="shared" si="29"/>
        <v>20677</v>
      </c>
      <c r="Q549" s="54">
        <v>537</v>
      </c>
    </row>
    <row r="550" spans="14:17" x14ac:dyDescent="0.2">
      <c r="N550" s="54">
        <f t="shared" si="30"/>
        <v>2067</v>
      </c>
      <c r="O550" s="54">
        <f t="shared" si="31"/>
        <v>8</v>
      </c>
      <c r="P550" s="54" t="str">
        <f t="shared" si="29"/>
        <v>20678</v>
      </c>
      <c r="Q550" s="54">
        <v>538</v>
      </c>
    </row>
    <row r="551" spans="14:17" x14ac:dyDescent="0.2">
      <c r="N551" s="54">
        <f t="shared" si="30"/>
        <v>2067</v>
      </c>
      <c r="O551" s="54">
        <f t="shared" si="31"/>
        <v>9</v>
      </c>
      <c r="P551" s="54" t="str">
        <f t="shared" si="29"/>
        <v>20679</v>
      </c>
      <c r="Q551" s="54">
        <v>539</v>
      </c>
    </row>
    <row r="552" spans="14:17" x14ac:dyDescent="0.2">
      <c r="N552" s="54">
        <f t="shared" si="30"/>
        <v>2067</v>
      </c>
      <c r="O552" s="54">
        <f t="shared" si="31"/>
        <v>10</v>
      </c>
      <c r="P552" s="54" t="str">
        <f t="shared" si="29"/>
        <v>206710</v>
      </c>
      <c r="Q552" s="54">
        <v>540</v>
      </c>
    </row>
    <row r="553" spans="14:17" x14ac:dyDescent="0.2">
      <c r="N553" s="54">
        <f t="shared" si="30"/>
        <v>2067</v>
      </c>
      <c r="O553" s="54">
        <f t="shared" si="31"/>
        <v>11</v>
      </c>
      <c r="P553" s="54" t="str">
        <f t="shared" si="29"/>
        <v>206711</v>
      </c>
      <c r="Q553" s="54">
        <v>541</v>
      </c>
    </row>
    <row r="554" spans="14:17" x14ac:dyDescent="0.2">
      <c r="N554" s="54">
        <f t="shared" si="30"/>
        <v>2067</v>
      </c>
      <c r="O554" s="54">
        <f t="shared" si="31"/>
        <v>12</v>
      </c>
      <c r="P554" s="54" t="str">
        <f t="shared" si="29"/>
        <v>206712</v>
      </c>
      <c r="Q554" s="54">
        <v>542</v>
      </c>
    </row>
    <row r="555" spans="14:17" x14ac:dyDescent="0.2">
      <c r="N555" s="54">
        <f t="shared" si="30"/>
        <v>2068</v>
      </c>
      <c r="O555" s="54">
        <f t="shared" si="31"/>
        <v>1</v>
      </c>
      <c r="P555" s="54" t="str">
        <f t="shared" si="29"/>
        <v>20681</v>
      </c>
      <c r="Q555" s="54">
        <v>543</v>
      </c>
    </row>
    <row r="556" spans="14:17" x14ac:dyDescent="0.2">
      <c r="N556" s="54">
        <f t="shared" si="30"/>
        <v>2068</v>
      </c>
      <c r="O556" s="54">
        <f t="shared" si="31"/>
        <v>2</v>
      </c>
      <c r="P556" s="54" t="str">
        <f t="shared" si="29"/>
        <v>20682</v>
      </c>
      <c r="Q556" s="54">
        <v>544</v>
      </c>
    </row>
    <row r="557" spans="14:17" x14ac:dyDescent="0.2">
      <c r="N557" s="54">
        <f t="shared" si="30"/>
        <v>2068</v>
      </c>
      <c r="O557" s="54">
        <f t="shared" si="31"/>
        <v>3</v>
      </c>
      <c r="P557" s="54" t="str">
        <f t="shared" si="29"/>
        <v>20683</v>
      </c>
      <c r="Q557" s="54">
        <v>545</v>
      </c>
    </row>
    <row r="558" spans="14:17" x14ac:dyDescent="0.2">
      <c r="N558" s="54">
        <f t="shared" si="30"/>
        <v>2068</v>
      </c>
      <c r="O558" s="54">
        <f t="shared" si="31"/>
        <v>4</v>
      </c>
      <c r="P558" s="54" t="str">
        <f t="shared" si="29"/>
        <v>20684</v>
      </c>
      <c r="Q558" s="54">
        <v>546</v>
      </c>
    </row>
    <row r="559" spans="14:17" x14ac:dyDescent="0.2">
      <c r="N559" s="54">
        <f t="shared" si="30"/>
        <v>2068</v>
      </c>
      <c r="O559" s="54">
        <f t="shared" si="31"/>
        <v>5</v>
      </c>
      <c r="P559" s="54" t="str">
        <f t="shared" si="29"/>
        <v>20685</v>
      </c>
      <c r="Q559" s="54">
        <v>547</v>
      </c>
    </row>
    <row r="560" spans="14:17" x14ac:dyDescent="0.2">
      <c r="N560" s="54">
        <f t="shared" si="30"/>
        <v>2068</v>
      </c>
      <c r="O560" s="54">
        <f t="shared" si="31"/>
        <v>6</v>
      </c>
      <c r="P560" s="54" t="str">
        <f t="shared" si="29"/>
        <v>20686</v>
      </c>
      <c r="Q560" s="54">
        <v>548</v>
      </c>
    </row>
    <row r="561" spans="14:17" x14ac:dyDescent="0.2">
      <c r="N561" s="54">
        <f t="shared" si="30"/>
        <v>2068</v>
      </c>
      <c r="O561" s="54">
        <f t="shared" si="31"/>
        <v>7</v>
      </c>
      <c r="P561" s="54" t="str">
        <f t="shared" si="29"/>
        <v>20687</v>
      </c>
      <c r="Q561" s="54">
        <v>549</v>
      </c>
    </row>
    <row r="562" spans="14:17" x14ac:dyDescent="0.2">
      <c r="N562" s="54">
        <f t="shared" si="30"/>
        <v>2068</v>
      </c>
      <c r="O562" s="54">
        <f t="shared" si="31"/>
        <v>8</v>
      </c>
      <c r="P562" s="54" t="str">
        <f t="shared" si="29"/>
        <v>20688</v>
      </c>
      <c r="Q562" s="54">
        <v>550</v>
      </c>
    </row>
    <row r="563" spans="14:17" x14ac:dyDescent="0.2">
      <c r="N563" s="54">
        <f t="shared" si="30"/>
        <v>2068</v>
      </c>
      <c r="O563" s="54">
        <f t="shared" si="31"/>
        <v>9</v>
      </c>
      <c r="P563" s="54" t="str">
        <f t="shared" si="29"/>
        <v>20689</v>
      </c>
      <c r="Q563" s="54">
        <v>551</v>
      </c>
    </row>
    <row r="564" spans="14:17" x14ac:dyDescent="0.2">
      <c r="N564" s="54">
        <f t="shared" si="30"/>
        <v>2068</v>
      </c>
      <c r="O564" s="54">
        <f t="shared" si="31"/>
        <v>10</v>
      </c>
      <c r="P564" s="54" t="str">
        <f t="shared" si="29"/>
        <v>206810</v>
      </c>
      <c r="Q564" s="54">
        <v>552</v>
      </c>
    </row>
    <row r="565" spans="14:17" x14ac:dyDescent="0.2">
      <c r="N565" s="54">
        <f t="shared" si="30"/>
        <v>2068</v>
      </c>
      <c r="O565" s="54">
        <f t="shared" si="31"/>
        <v>11</v>
      </c>
      <c r="P565" s="54" t="str">
        <f t="shared" si="29"/>
        <v>206811</v>
      </c>
      <c r="Q565" s="54">
        <v>553</v>
      </c>
    </row>
    <row r="566" spans="14:17" x14ac:dyDescent="0.2">
      <c r="N566" s="54">
        <f t="shared" si="30"/>
        <v>2068</v>
      </c>
      <c r="O566" s="54">
        <f t="shared" si="31"/>
        <v>12</v>
      </c>
      <c r="P566" s="54" t="str">
        <f t="shared" si="29"/>
        <v>206812</v>
      </c>
      <c r="Q566" s="54">
        <v>554</v>
      </c>
    </row>
    <row r="567" spans="14:17" x14ac:dyDescent="0.2">
      <c r="N567" s="54">
        <f t="shared" si="30"/>
        <v>2069</v>
      </c>
      <c r="O567" s="54">
        <f t="shared" si="31"/>
        <v>1</v>
      </c>
      <c r="P567" s="54" t="str">
        <f t="shared" si="29"/>
        <v>20691</v>
      </c>
      <c r="Q567" s="54">
        <v>555</v>
      </c>
    </row>
    <row r="568" spans="14:17" x14ac:dyDescent="0.2">
      <c r="N568" s="54">
        <f t="shared" si="30"/>
        <v>2069</v>
      </c>
      <c r="O568" s="54">
        <f t="shared" si="31"/>
        <v>2</v>
      </c>
      <c r="P568" s="54" t="str">
        <f t="shared" si="29"/>
        <v>20692</v>
      </c>
      <c r="Q568" s="54">
        <v>556</v>
      </c>
    </row>
    <row r="569" spans="14:17" x14ac:dyDescent="0.2">
      <c r="N569" s="54">
        <f t="shared" si="30"/>
        <v>2069</v>
      </c>
      <c r="O569" s="54">
        <f t="shared" si="31"/>
        <v>3</v>
      </c>
      <c r="P569" s="54" t="str">
        <f t="shared" si="29"/>
        <v>20693</v>
      </c>
      <c r="Q569" s="54">
        <v>557</v>
      </c>
    </row>
    <row r="570" spans="14:17" x14ac:dyDescent="0.2">
      <c r="N570" s="54">
        <f t="shared" si="30"/>
        <v>2069</v>
      </c>
      <c r="O570" s="54">
        <f t="shared" si="31"/>
        <v>4</v>
      </c>
      <c r="P570" s="54" t="str">
        <f t="shared" si="29"/>
        <v>20694</v>
      </c>
      <c r="Q570" s="54">
        <v>558</v>
      </c>
    </row>
    <row r="571" spans="14:17" x14ac:dyDescent="0.2">
      <c r="N571" s="54">
        <f t="shared" si="30"/>
        <v>2069</v>
      </c>
      <c r="O571" s="54">
        <f t="shared" si="31"/>
        <v>5</v>
      </c>
      <c r="P571" s="54" t="str">
        <f t="shared" si="29"/>
        <v>20695</v>
      </c>
      <c r="Q571" s="54">
        <v>559</v>
      </c>
    </row>
    <row r="572" spans="14:17" x14ac:dyDescent="0.2">
      <c r="N572" s="54">
        <f t="shared" si="30"/>
        <v>2069</v>
      </c>
      <c r="O572" s="54">
        <f t="shared" si="31"/>
        <v>6</v>
      </c>
      <c r="P572" s="54" t="str">
        <f t="shared" si="29"/>
        <v>20696</v>
      </c>
      <c r="Q572" s="54">
        <v>560</v>
      </c>
    </row>
    <row r="573" spans="14:17" x14ac:dyDescent="0.2">
      <c r="N573" s="54">
        <f t="shared" si="30"/>
        <v>2069</v>
      </c>
      <c r="O573" s="54">
        <f t="shared" si="31"/>
        <v>7</v>
      </c>
      <c r="P573" s="54" t="str">
        <f t="shared" si="29"/>
        <v>20697</v>
      </c>
      <c r="Q573" s="54">
        <v>561</v>
      </c>
    </row>
    <row r="574" spans="14:17" x14ac:dyDescent="0.2">
      <c r="N574" s="54">
        <f t="shared" si="30"/>
        <v>2069</v>
      </c>
      <c r="O574" s="54">
        <f t="shared" si="31"/>
        <v>8</v>
      </c>
      <c r="P574" s="54" t="str">
        <f t="shared" si="29"/>
        <v>20698</v>
      </c>
      <c r="Q574" s="54">
        <v>562</v>
      </c>
    </row>
    <row r="575" spans="14:17" x14ac:dyDescent="0.2">
      <c r="N575" s="54">
        <f t="shared" si="30"/>
        <v>2069</v>
      </c>
      <c r="O575" s="54">
        <f t="shared" si="31"/>
        <v>9</v>
      </c>
      <c r="P575" s="54" t="str">
        <f t="shared" si="29"/>
        <v>20699</v>
      </c>
      <c r="Q575" s="54">
        <v>563</v>
      </c>
    </row>
    <row r="576" spans="14:17" x14ac:dyDescent="0.2">
      <c r="N576" s="54">
        <f t="shared" si="30"/>
        <v>2069</v>
      </c>
      <c r="O576" s="54">
        <f t="shared" si="31"/>
        <v>10</v>
      </c>
      <c r="P576" s="54" t="str">
        <f t="shared" si="29"/>
        <v>206910</v>
      </c>
      <c r="Q576" s="54">
        <v>564</v>
      </c>
    </row>
    <row r="577" spans="14:17" x14ac:dyDescent="0.2">
      <c r="N577" s="54">
        <f t="shared" si="30"/>
        <v>2069</v>
      </c>
      <c r="O577" s="54">
        <f t="shared" si="31"/>
        <v>11</v>
      </c>
      <c r="P577" s="54" t="str">
        <f t="shared" si="29"/>
        <v>206911</v>
      </c>
      <c r="Q577" s="54">
        <v>565</v>
      </c>
    </row>
    <row r="578" spans="14:17" x14ac:dyDescent="0.2">
      <c r="N578" s="54">
        <f t="shared" si="30"/>
        <v>2069</v>
      </c>
      <c r="O578" s="54">
        <f t="shared" si="31"/>
        <v>12</v>
      </c>
      <c r="P578" s="54" t="str">
        <f t="shared" ref="P578:P641" si="32">N578&amp;O578</f>
        <v>206912</v>
      </c>
      <c r="Q578" s="54">
        <v>566</v>
      </c>
    </row>
    <row r="579" spans="14:17" x14ac:dyDescent="0.2">
      <c r="N579" s="54">
        <f t="shared" si="30"/>
        <v>2070</v>
      </c>
      <c r="O579" s="54">
        <f t="shared" si="31"/>
        <v>1</v>
      </c>
      <c r="P579" s="54" t="str">
        <f t="shared" si="32"/>
        <v>20701</v>
      </c>
      <c r="Q579" s="54">
        <v>567</v>
      </c>
    </row>
    <row r="580" spans="14:17" x14ac:dyDescent="0.2">
      <c r="N580" s="54">
        <f t="shared" si="30"/>
        <v>2070</v>
      </c>
      <c r="O580" s="54">
        <f t="shared" si="31"/>
        <v>2</v>
      </c>
      <c r="P580" s="54" t="str">
        <f t="shared" si="32"/>
        <v>20702</v>
      </c>
      <c r="Q580" s="54">
        <v>568</v>
      </c>
    </row>
    <row r="581" spans="14:17" x14ac:dyDescent="0.2">
      <c r="N581" s="54">
        <f t="shared" si="30"/>
        <v>2070</v>
      </c>
      <c r="O581" s="54">
        <f t="shared" si="31"/>
        <v>3</v>
      </c>
      <c r="P581" s="54" t="str">
        <f t="shared" si="32"/>
        <v>20703</v>
      </c>
      <c r="Q581" s="54">
        <v>569</v>
      </c>
    </row>
    <row r="582" spans="14:17" x14ac:dyDescent="0.2">
      <c r="N582" s="54">
        <f t="shared" si="30"/>
        <v>2070</v>
      </c>
      <c r="O582" s="54">
        <f t="shared" si="31"/>
        <v>4</v>
      </c>
      <c r="P582" s="54" t="str">
        <f t="shared" si="32"/>
        <v>20704</v>
      </c>
      <c r="Q582" s="54">
        <v>570</v>
      </c>
    </row>
    <row r="583" spans="14:17" x14ac:dyDescent="0.2">
      <c r="N583" s="54">
        <f t="shared" si="30"/>
        <v>2070</v>
      </c>
      <c r="O583" s="54">
        <f t="shared" si="31"/>
        <v>5</v>
      </c>
      <c r="P583" s="54" t="str">
        <f t="shared" si="32"/>
        <v>20705</v>
      </c>
      <c r="Q583" s="54">
        <v>571</v>
      </c>
    </row>
    <row r="584" spans="14:17" x14ac:dyDescent="0.2">
      <c r="N584" s="54">
        <f t="shared" si="30"/>
        <v>2070</v>
      </c>
      <c r="O584" s="54">
        <f t="shared" si="31"/>
        <v>6</v>
      </c>
      <c r="P584" s="54" t="str">
        <f t="shared" si="32"/>
        <v>20706</v>
      </c>
      <c r="Q584" s="54">
        <v>572</v>
      </c>
    </row>
    <row r="585" spans="14:17" x14ac:dyDescent="0.2">
      <c r="N585" s="54">
        <f t="shared" si="30"/>
        <v>2070</v>
      </c>
      <c r="O585" s="54">
        <f t="shared" si="31"/>
        <v>7</v>
      </c>
      <c r="P585" s="54" t="str">
        <f t="shared" si="32"/>
        <v>20707</v>
      </c>
      <c r="Q585" s="54">
        <v>573</v>
      </c>
    </row>
    <row r="586" spans="14:17" x14ac:dyDescent="0.2">
      <c r="N586" s="54">
        <f t="shared" si="30"/>
        <v>2070</v>
      </c>
      <c r="O586" s="54">
        <f t="shared" si="31"/>
        <v>8</v>
      </c>
      <c r="P586" s="54" t="str">
        <f t="shared" si="32"/>
        <v>20708</v>
      </c>
      <c r="Q586" s="54">
        <v>574</v>
      </c>
    </row>
    <row r="587" spans="14:17" x14ac:dyDescent="0.2">
      <c r="N587" s="54">
        <f t="shared" si="30"/>
        <v>2070</v>
      </c>
      <c r="O587" s="54">
        <f t="shared" si="31"/>
        <v>9</v>
      </c>
      <c r="P587" s="54" t="str">
        <f t="shared" si="32"/>
        <v>20709</v>
      </c>
      <c r="Q587" s="54">
        <v>575</v>
      </c>
    </row>
    <row r="588" spans="14:17" x14ac:dyDescent="0.2">
      <c r="N588" s="54">
        <f t="shared" si="30"/>
        <v>2070</v>
      </c>
      <c r="O588" s="54">
        <f t="shared" si="31"/>
        <v>10</v>
      </c>
      <c r="P588" s="54" t="str">
        <f t="shared" si="32"/>
        <v>207010</v>
      </c>
      <c r="Q588" s="54">
        <v>576</v>
      </c>
    </row>
    <row r="589" spans="14:17" x14ac:dyDescent="0.2">
      <c r="N589" s="54">
        <f t="shared" si="30"/>
        <v>2070</v>
      </c>
      <c r="O589" s="54">
        <f t="shared" si="31"/>
        <v>11</v>
      </c>
      <c r="P589" s="54" t="str">
        <f t="shared" si="32"/>
        <v>207011</v>
      </c>
      <c r="Q589" s="54">
        <v>577</v>
      </c>
    </row>
    <row r="590" spans="14:17" x14ac:dyDescent="0.2">
      <c r="N590" s="54">
        <f t="shared" si="30"/>
        <v>2070</v>
      </c>
      <c r="O590" s="54">
        <f t="shared" si="31"/>
        <v>12</v>
      </c>
      <c r="P590" s="54" t="str">
        <f t="shared" si="32"/>
        <v>207012</v>
      </c>
      <c r="Q590" s="54">
        <v>578</v>
      </c>
    </row>
    <row r="591" spans="14:17" x14ac:dyDescent="0.2">
      <c r="N591" s="54">
        <f t="shared" si="30"/>
        <v>2071</v>
      </c>
      <c r="O591" s="54">
        <f t="shared" si="31"/>
        <v>1</v>
      </c>
      <c r="P591" s="54" t="str">
        <f t="shared" si="32"/>
        <v>20711</v>
      </c>
      <c r="Q591" s="54">
        <v>579</v>
      </c>
    </row>
    <row r="592" spans="14:17" x14ac:dyDescent="0.2">
      <c r="N592" s="54">
        <f t="shared" si="30"/>
        <v>2071</v>
      </c>
      <c r="O592" s="54">
        <f t="shared" si="31"/>
        <v>2</v>
      </c>
      <c r="P592" s="54" t="str">
        <f t="shared" si="32"/>
        <v>20712</v>
      </c>
      <c r="Q592" s="54">
        <v>580</v>
      </c>
    </row>
    <row r="593" spans="14:17" x14ac:dyDescent="0.2">
      <c r="N593" s="54">
        <f t="shared" si="30"/>
        <v>2071</v>
      </c>
      <c r="O593" s="54">
        <f t="shared" si="31"/>
        <v>3</v>
      </c>
      <c r="P593" s="54" t="str">
        <f t="shared" si="32"/>
        <v>20713</v>
      </c>
      <c r="Q593" s="54">
        <v>581</v>
      </c>
    </row>
    <row r="594" spans="14:17" x14ac:dyDescent="0.2">
      <c r="N594" s="54">
        <f t="shared" si="30"/>
        <v>2071</v>
      </c>
      <c r="O594" s="54">
        <f t="shared" si="31"/>
        <v>4</v>
      </c>
      <c r="P594" s="54" t="str">
        <f t="shared" si="32"/>
        <v>20714</v>
      </c>
      <c r="Q594" s="54">
        <v>582</v>
      </c>
    </row>
    <row r="595" spans="14:17" x14ac:dyDescent="0.2">
      <c r="N595" s="54">
        <f t="shared" si="30"/>
        <v>2071</v>
      </c>
      <c r="O595" s="54">
        <f t="shared" si="31"/>
        <v>5</v>
      </c>
      <c r="P595" s="54" t="str">
        <f t="shared" si="32"/>
        <v>20715</v>
      </c>
      <c r="Q595" s="54">
        <v>583</v>
      </c>
    </row>
    <row r="596" spans="14:17" x14ac:dyDescent="0.2">
      <c r="N596" s="54">
        <f t="shared" si="30"/>
        <v>2071</v>
      </c>
      <c r="O596" s="54">
        <f t="shared" si="31"/>
        <v>6</v>
      </c>
      <c r="P596" s="54" t="str">
        <f t="shared" si="32"/>
        <v>20716</v>
      </c>
      <c r="Q596" s="54">
        <v>584</v>
      </c>
    </row>
    <row r="597" spans="14:17" x14ac:dyDescent="0.2">
      <c r="N597" s="54">
        <f t="shared" si="30"/>
        <v>2071</v>
      </c>
      <c r="O597" s="54">
        <f t="shared" si="31"/>
        <v>7</v>
      </c>
      <c r="P597" s="54" t="str">
        <f t="shared" si="32"/>
        <v>20717</v>
      </c>
      <c r="Q597" s="54">
        <v>585</v>
      </c>
    </row>
    <row r="598" spans="14:17" x14ac:dyDescent="0.2">
      <c r="N598" s="54">
        <f t="shared" si="30"/>
        <v>2071</v>
      </c>
      <c r="O598" s="54">
        <f t="shared" si="31"/>
        <v>8</v>
      </c>
      <c r="P598" s="54" t="str">
        <f t="shared" si="32"/>
        <v>20718</v>
      </c>
      <c r="Q598" s="54">
        <v>586</v>
      </c>
    </row>
    <row r="599" spans="14:17" x14ac:dyDescent="0.2">
      <c r="N599" s="54">
        <f t="shared" si="30"/>
        <v>2071</v>
      </c>
      <c r="O599" s="54">
        <f t="shared" si="31"/>
        <v>9</v>
      </c>
      <c r="P599" s="54" t="str">
        <f t="shared" si="32"/>
        <v>20719</v>
      </c>
      <c r="Q599" s="54">
        <v>587</v>
      </c>
    </row>
    <row r="600" spans="14:17" x14ac:dyDescent="0.2">
      <c r="N600" s="54">
        <f t="shared" si="30"/>
        <v>2071</v>
      </c>
      <c r="O600" s="54">
        <f t="shared" si="31"/>
        <v>10</v>
      </c>
      <c r="P600" s="54" t="str">
        <f t="shared" si="32"/>
        <v>207110</v>
      </c>
      <c r="Q600" s="54">
        <v>588</v>
      </c>
    </row>
    <row r="601" spans="14:17" x14ac:dyDescent="0.2">
      <c r="N601" s="54">
        <f t="shared" si="30"/>
        <v>2071</v>
      </c>
      <c r="O601" s="54">
        <f t="shared" si="31"/>
        <v>11</v>
      </c>
      <c r="P601" s="54" t="str">
        <f t="shared" si="32"/>
        <v>207111</v>
      </c>
      <c r="Q601" s="54">
        <v>589</v>
      </c>
    </row>
    <row r="602" spans="14:17" x14ac:dyDescent="0.2">
      <c r="N602" s="54">
        <f t="shared" si="30"/>
        <v>2071</v>
      </c>
      <c r="O602" s="54">
        <f t="shared" si="31"/>
        <v>12</v>
      </c>
      <c r="P602" s="54" t="str">
        <f t="shared" si="32"/>
        <v>207112</v>
      </c>
      <c r="Q602" s="54">
        <v>590</v>
      </c>
    </row>
    <row r="603" spans="14:17" x14ac:dyDescent="0.2">
      <c r="N603" s="54">
        <f t="shared" si="30"/>
        <v>2072</v>
      </c>
      <c r="O603" s="54">
        <f t="shared" si="31"/>
        <v>1</v>
      </c>
      <c r="P603" s="54" t="str">
        <f t="shared" si="32"/>
        <v>20721</v>
      </c>
      <c r="Q603" s="54">
        <v>591</v>
      </c>
    </row>
    <row r="604" spans="14:17" x14ac:dyDescent="0.2">
      <c r="N604" s="54">
        <f t="shared" ref="N604:N607" si="33">IF(O604=1,N603+1,N603)</f>
        <v>2072</v>
      </c>
      <c r="O604" s="54">
        <f t="shared" ref="O604:O607" si="34">IF(O603=12,1,O603+1)</f>
        <v>2</v>
      </c>
      <c r="P604" s="54" t="str">
        <f t="shared" si="32"/>
        <v>20722</v>
      </c>
      <c r="Q604" s="54">
        <v>592</v>
      </c>
    </row>
    <row r="605" spans="14:17" x14ac:dyDescent="0.2">
      <c r="N605" s="54">
        <f t="shared" si="33"/>
        <v>2072</v>
      </c>
      <c r="O605" s="54">
        <f t="shared" si="34"/>
        <v>3</v>
      </c>
      <c r="P605" s="54" t="str">
        <f t="shared" si="32"/>
        <v>20723</v>
      </c>
      <c r="Q605" s="54">
        <v>593</v>
      </c>
    </row>
    <row r="606" spans="14:17" x14ac:dyDescent="0.2">
      <c r="N606" s="54">
        <f t="shared" si="33"/>
        <v>2072</v>
      </c>
      <c r="O606" s="54">
        <f t="shared" si="34"/>
        <v>4</v>
      </c>
      <c r="P606" s="54" t="str">
        <f t="shared" si="32"/>
        <v>20724</v>
      </c>
      <c r="Q606" s="54">
        <v>594</v>
      </c>
    </row>
    <row r="607" spans="14:17" x14ac:dyDescent="0.2">
      <c r="N607" s="54">
        <f t="shared" si="33"/>
        <v>2072</v>
      </c>
      <c r="O607" s="54">
        <f t="shared" si="34"/>
        <v>5</v>
      </c>
      <c r="P607" s="54" t="str">
        <f t="shared" si="32"/>
        <v>20725</v>
      </c>
      <c r="Q607" s="54">
        <v>595</v>
      </c>
    </row>
    <row r="608" spans="14:17" x14ac:dyDescent="0.2">
      <c r="N608" s="54">
        <f t="shared" ref="N608:N671" si="35">IF(O608=1,N607+1,N607)</f>
        <v>2072</v>
      </c>
      <c r="O608" s="54">
        <f t="shared" ref="O608:O671" si="36">IF(O607=12,1,O607+1)</f>
        <v>6</v>
      </c>
      <c r="P608" s="54" t="str">
        <f t="shared" si="32"/>
        <v>20726</v>
      </c>
      <c r="Q608" s="54">
        <v>596</v>
      </c>
    </row>
    <row r="609" spans="14:17" x14ac:dyDescent="0.2">
      <c r="N609" s="54">
        <f t="shared" si="35"/>
        <v>2072</v>
      </c>
      <c r="O609" s="54">
        <f t="shared" si="36"/>
        <v>7</v>
      </c>
      <c r="P609" s="54" t="str">
        <f t="shared" si="32"/>
        <v>20727</v>
      </c>
      <c r="Q609" s="54">
        <v>597</v>
      </c>
    </row>
    <row r="610" spans="14:17" x14ac:dyDescent="0.2">
      <c r="N610" s="54">
        <f t="shared" si="35"/>
        <v>2072</v>
      </c>
      <c r="O610" s="54">
        <f t="shared" si="36"/>
        <v>8</v>
      </c>
      <c r="P610" s="54" t="str">
        <f t="shared" si="32"/>
        <v>20728</v>
      </c>
      <c r="Q610" s="54">
        <v>598</v>
      </c>
    </row>
    <row r="611" spans="14:17" x14ac:dyDescent="0.2">
      <c r="N611" s="54">
        <f t="shared" si="35"/>
        <v>2072</v>
      </c>
      <c r="O611" s="54">
        <f t="shared" si="36"/>
        <v>9</v>
      </c>
      <c r="P611" s="54" t="str">
        <f t="shared" si="32"/>
        <v>20729</v>
      </c>
      <c r="Q611" s="54">
        <v>599</v>
      </c>
    </row>
    <row r="612" spans="14:17" x14ac:dyDescent="0.2">
      <c r="N612" s="54">
        <f t="shared" si="35"/>
        <v>2072</v>
      </c>
      <c r="O612" s="54">
        <f t="shared" si="36"/>
        <v>10</v>
      </c>
      <c r="P612" s="54" t="str">
        <f t="shared" si="32"/>
        <v>207210</v>
      </c>
      <c r="Q612" s="54">
        <v>600</v>
      </c>
    </row>
    <row r="613" spans="14:17" x14ac:dyDescent="0.2">
      <c r="N613" s="54">
        <f t="shared" si="35"/>
        <v>2072</v>
      </c>
      <c r="O613" s="54">
        <f t="shared" si="36"/>
        <v>11</v>
      </c>
      <c r="P613" s="54" t="str">
        <f t="shared" si="32"/>
        <v>207211</v>
      </c>
      <c r="Q613" s="54">
        <v>601</v>
      </c>
    </row>
    <row r="614" spans="14:17" x14ac:dyDescent="0.2">
      <c r="N614" s="54">
        <f t="shared" si="35"/>
        <v>2072</v>
      </c>
      <c r="O614" s="54">
        <f t="shared" si="36"/>
        <v>12</v>
      </c>
      <c r="P614" s="54" t="str">
        <f t="shared" si="32"/>
        <v>207212</v>
      </c>
      <c r="Q614" s="54">
        <v>602</v>
      </c>
    </row>
    <row r="615" spans="14:17" x14ac:dyDescent="0.2">
      <c r="N615" s="54">
        <f t="shared" si="35"/>
        <v>2073</v>
      </c>
      <c r="O615" s="54">
        <f t="shared" si="36"/>
        <v>1</v>
      </c>
      <c r="P615" s="54" t="str">
        <f t="shared" si="32"/>
        <v>20731</v>
      </c>
      <c r="Q615" s="54">
        <v>603</v>
      </c>
    </row>
    <row r="616" spans="14:17" x14ac:dyDescent="0.2">
      <c r="N616" s="54">
        <f t="shared" si="35"/>
        <v>2073</v>
      </c>
      <c r="O616" s="54">
        <f t="shared" si="36"/>
        <v>2</v>
      </c>
      <c r="P616" s="54" t="str">
        <f t="shared" si="32"/>
        <v>20732</v>
      </c>
      <c r="Q616" s="54">
        <v>604</v>
      </c>
    </row>
    <row r="617" spans="14:17" x14ac:dyDescent="0.2">
      <c r="N617" s="54">
        <f t="shared" si="35"/>
        <v>2073</v>
      </c>
      <c r="O617" s="54">
        <f t="shared" si="36"/>
        <v>3</v>
      </c>
      <c r="P617" s="54" t="str">
        <f t="shared" si="32"/>
        <v>20733</v>
      </c>
      <c r="Q617" s="54">
        <v>605</v>
      </c>
    </row>
    <row r="618" spans="14:17" x14ac:dyDescent="0.2">
      <c r="N618" s="54">
        <f t="shared" si="35"/>
        <v>2073</v>
      </c>
      <c r="O618" s="54">
        <f t="shared" si="36"/>
        <v>4</v>
      </c>
      <c r="P618" s="54" t="str">
        <f t="shared" si="32"/>
        <v>20734</v>
      </c>
      <c r="Q618" s="54">
        <v>606</v>
      </c>
    </row>
    <row r="619" spans="14:17" x14ac:dyDescent="0.2">
      <c r="N619" s="54">
        <f t="shared" si="35"/>
        <v>2073</v>
      </c>
      <c r="O619" s="54">
        <f t="shared" si="36"/>
        <v>5</v>
      </c>
      <c r="P619" s="54" t="str">
        <f t="shared" si="32"/>
        <v>20735</v>
      </c>
      <c r="Q619" s="54">
        <v>607</v>
      </c>
    </row>
    <row r="620" spans="14:17" x14ac:dyDescent="0.2">
      <c r="N620" s="54">
        <f t="shared" si="35"/>
        <v>2073</v>
      </c>
      <c r="O620" s="54">
        <f t="shared" si="36"/>
        <v>6</v>
      </c>
      <c r="P620" s="54" t="str">
        <f t="shared" si="32"/>
        <v>20736</v>
      </c>
      <c r="Q620" s="54">
        <v>608</v>
      </c>
    </row>
    <row r="621" spans="14:17" x14ac:dyDescent="0.2">
      <c r="N621" s="54">
        <f t="shared" si="35"/>
        <v>2073</v>
      </c>
      <c r="O621" s="54">
        <f t="shared" si="36"/>
        <v>7</v>
      </c>
      <c r="P621" s="54" t="str">
        <f t="shared" si="32"/>
        <v>20737</v>
      </c>
      <c r="Q621" s="54">
        <v>609</v>
      </c>
    </row>
    <row r="622" spans="14:17" x14ac:dyDescent="0.2">
      <c r="N622" s="54">
        <f t="shared" si="35"/>
        <v>2073</v>
      </c>
      <c r="O622" s="54">
        <f t="shared" si="36"/>
        <v>8</v>
      </c>
      <c r="P622" s="54" t="str">
        <f t="shared" si="32"/>
        <v>20738</v>
      </c>
      <c r="Q622" s="54">
        <v>610</v>
      </c>
    </row>
    <row r="623" spans="14:17" x14ac:dyDescent="0.2">
      <c r="N623" s="54">
        <f t="shared" si="35"/>
        <v>2073</v>
      </c>
      <c r="O623" s="54">
        <f t="shared" si="36"/>
        <v>9</v>
      </c>
      <c r="P623" s="54" t="str">
        <f t="shared" si="32"/>
        <v>20739</v>
      </c>
      <c r="Q623" s="54">
        <v>611</v>
      </c>
    </row>
    <row r="624" spans="14:17" x14ac:dyDescent="0.2">
      <c r="N624" s="54">
        <f t="shared" si="35"/>
        <v>2073</v>
      </c>
      <c r="O624" s="54">
        <f t="shared" si="36"/>
        <v>10</v>
      </c>
      <c r="P624" s="54" t="str">
        <f t="shared" si="32"/>
        <v>207310</v>
      </c>
      <c r="Q624" s="54">
        <v>612</v>
      </c>
    </row>
    <row r="625" spans="14:17" x14ac:dyDescent="0.2">
      <c r="N625" s="54">
        <f t="shared" si="35"/>
        <v>2073</v>
      </c>
      <c r="O625" s="54">
        <f t="shared" si="36"/>
        <v>11</v>
      </c>
      <c r="P625" s="54" t="str">
        <f t="shared" si="32"/>
        <v>207311</v>
      </c>
      <c r="Q625" s="54">
        <v>613</v>
      </c>
    </row>
    <row r="626" spans="14:17" x14ac:dyDescent="0.2">
      <c r="N626" s="54">
        <f t="shared" si="35"/>
        <v>2073</v>
      </c>
      <c r="O626" s="54">
        <f t="shared" si="36"/>
        <v>12</v>
      </c>
      <c r="P626" s="54" t="str">
        <f t="shared" si="32"/>
        <v>207312</v>
      </c>
      <c r="Q626" s="54">
        <v>614</v>
      </c>
    </row>
    <row r="627" spans="14:17" x14ac:dyDescent="0.2">
      <c r="N627" s="54">
        <f t="shared" si="35"/>
        <v>2074</v>
      </c>
      <c r="O627" s="54">
        <f t="shared" si="36"/>
        <v>1</v>
      </c>
      <c r="P627" s="54" t="str">
        <f t="shared" si="32"/>
        <v>20741</v>
      </c>
      <c r="Q627" s="54">
        <v>615</v>
      </c>
    </row>
    <row r="628" spans="14:17" x14ac:dyDescent="0.2">
      <c r="N628" s="54">
        <f t="shared" si="35"/>
        <v>2074</v>
      </c>
      <c r="O628" s="54">
        <f t="shared" si="36"/>
        <v>2</v>
      </c>
      <c r="P628" s="54" t="str">
        <f t="shared" si="32"/>
        <v>20742</v>
      </c>
      <c r="Q628" s="54">
        <v>616</v>
      </c>
    </row>
    <row r="629" spans="14:17" x14ac:dyDescent="0.2">
      <c r="N629" s="54">
        <f t="shared" si="35"/>
        <v>2074</v>
      </c>
      <c r="O629" s="54">
        <f t="shared" si="36"/>
        <v>3</v>
      </c>
      <c r="P629" s="54" t="str">
        <f t="shared" si="32"/>
        <v>20743</v>
      </c>
      <c r="Q629" s="54">
        <v>617</v>
      </c>
    </row>
    <row r="630" spans="14:17" x14ac:dyDescent="0.2">
      <c r="N630" s="54">
        <f t="shared" si="35"/>
        <v>2074</v>
      </c>
      <c r="O630" s="54">
        <f t="shared" si="36"/>
        <v>4</v>
      </c>
      <c r="P630" s="54" t="str">
        <f t="shared" si="32"/>
        <v>20744</v>
      </c>
      <c r="Q630" s="54">
        <v>618</v>
      </c>
    </row>
    <row r="631" spans="14:17" x14ac:dyDescent="0.2">
      <c r="N631" s="54">
        <f t="shared" si="35"/>
        <v>2074</v>
      </c>
      <c r="O631" s="54">
        <f t="shared" si="36"/>
        <v>5</v>
      </c>
      <c r="P631" s="54" t="str">
        <f t="shared" si="32"/>
        <v>20745</v>
      </c>
      <c r="Q631" s="54">
        <v>619</v>
      </c>
    </row>
    <row r="632" spans="14:17" x14ac:dyDescent="0.2">
      <c r="N632" s="54">
        <f t="shared" si="35"/>
        <v>2074</v>
      </c>
      <c r="O632" s="54">
        <f t="shared" si="36"/>
        <v>6</v>
      </c>
      <c r="P632" s="54" t="str">
        <f t="shared" si="32"/>
        <v>20746</v>
      </c>
      <c r="Q632" s="54">
        <v>620</v>
      </c>
    </row>
    <row r="633" spans="14:17" x14ac:dyDescent="0.2">
      <c r="N633" s="54">
        <f t="shared" si="35"/>
        <v>2074</v>
      </c>
      <c r="O633" s="54">
        <f t="shared" si="36"/>
        <v>7</v>
      </c>
      <c r="P633" s="54" t="str">
        <f t="shared" si="32"/>
        <v>20747</v>
      </c>
      <c r="Q633" s="54">
        <v>621</v>
      </c>
    </row>
    <row r="634" spans="14:17" x14ac:dyDescent="0.2">
      <c r="N634" s="54">
        <f t="shared" si="35"/>
        <v>2074</v>
      </c>
      <c r="O634" s="54">
        <f t="shared" si="36"/>
        <v>8</v>
      </c>
      <c r="P634" s="54" t="str">
        <f t="shared" si="32"/>
        <v>20748</v>
      </c>
      <c r="Q634" s="54">
        <v>622</v>
      </c>
    </row>
    <row r="635" spans="14:17" x14ac:dyDescent="0.2">
      <c r="N635" s="54">
        <f t="shared" si="35"/>
        <v>2074</v>
      </c>
      <c r="O635" s="54">
        <f t="shared" si="36"/>
        <v>9</v>
      </c>
      <c r="P635" s="54" t="str">
        <f t="shared" si="32"/>
        <v>20749</v>
      </c>
      <c r="Q635" s="54">
        <v>623</v>
      </c>
    </row>
    <row r="636" spans="14:17" x14ac:dyDescent="0.2">
      <c r="N636" s="54">
        <f t="shared" si="35"/>
        <v>2074</v>
      </c>
      <c r="O636" s="54">
        <f t="shared" si="36"/>
        <v>10</v>
      </c>
      <c r="P636" s="54" t="str">
        <f t="shared" si="32"/>
        <v>207410</v>
      </c>
      <c r="Q636" s="54">
        <v>624</v>
      </c>
    </row>
    <row r="637" spans="14:17" x14ac:dyDescent="0.2">
      <c r="N637" s="54">
        <f t="shared" si="35"/>
        <v>2074</v>
      </c>
      <c r="O637" s="54">
        <f t="shared" si="36"/>
        <v>11</v>
      </c>
      <c r="P637" s="54" t="str">
        <f t="shared" si="32"/>
        <v>207411</v>
      </c>
      <c r="Q637" s="54">
        <v>625</v>
      </c>
    </row>
    <row r="638" spans="14:17" x14ac:dyDescent="0.2">
      <c r="N638" s="54">
        <f t="shared" si="35"/>
        <v>2074</v>
      </c>
      <c r="O638" s="54">
        <f t="shared" si="36"/>
        <v>12</v>
      </c>
      <c r="P638" s="54" t="str">
        <f t="shared" si="32"/>
        <v>207412</v>
      </c>
      <c r="Q638" s="54">
        <v>626</v>
      </c>
    </row>
    <row r="639" spans="14:17" x14ac:dyDescent="0.2">
      <c r="N639" s="54">
        <f t="shared" si="35"/>
        <v>2075</v>
      </c>
      <c r="O639" s="54">
        <f t="shared" si="36"/>
        <v>1</v>
      </c>
      <c r="P639" s="54" t="str">
        <f t="shared" si="32"/>
        <v>20751</v>
      </c>
      <c r="Q639" s="54">
        <v>627</v>
      </c>
    </row>
    <row r="640" spans="14:17" x14ac:dyDescent="0.2">
      <c r="N640" s="54">
        <f t="shared" si="35"/>
        <v>2075</v>
      </c>
      <c r="O640" s="54">
        <f t="shared" si="36"/>
        <v>2</v>
      </c>
      <c r="P640" s="54" t="str">
        <f t="shared" si="32"/>
        <v>20752</v>
      </c>
      <c r="Q640" s="54">
        <v>628</v>
      </c>
    </row>
    <row r="641" spans="14:17" x14ac:dyDescent="0.2">
      <c r="N641" s="54">
        <f t="shared" si="35"/>
        <v>2075</v>
      </c>
      <c r="O641" s="54">
        <f t="shared" si="36"/>
        <v>3</v>
      </c>
      <c r="P641" s="54" t="str">
        <f t="shared" si="32"/>
        <v>20753</v>
      </c>
      <c r="Q641" s="54">
        <v>629</v>
      </c>
    </row>
    <row r="642" spans="14:17" x14ac:dyDescent="0.2">
      <c r="N642" s="54">
        <f t="shared" si="35"/>
        <v>2075</v>
      </c>
      <c r="O642" s="54">
        <f t="shared" si="36"/>
        <v>4</v>
      </c>
      <c r="P642" s="54" t="str">
        <f t="shared" ref="P642:P705" si="37">N642&amp;O642</f>
        <v>20754</v>
      </c>
      <c r="Q642" s="54">
        <v>630</v>
      </c>
    </row>
    <row r="643" spans="14:17" x14ac:dyDescent="0.2">
      <c r="N643" s="54">
        <f t="shared" si="35"/>
        <v>2075</v>
      </c>
      <c r="O643" s="54">
        <f t="shared" si="36"/>
        <v>5</v>
      </c>
      <c r="P643" s="54" t="str">
        <f t="shared" si="37"/>
        <v>20755</v>
      </c>
      <c r="Q643" s="54">
        <v>631</v>
      </c>
    </row>
    <row r="644" spans="14:17" x14ac:dyDescent="0.2">
      <c r="N644" s="54">
        <f t="shared" si="35"/>
        <v>2075</v>
      </c>
      <c r="O644" s="54">
        <f t="shared" si="36"/>
        <v>6</v>
      </c>
      <c r="P644" s="54" t="str">
        <f t="shared" si="37"/>
        <v>20756</v>
      </c>
      <c r="Q644" s="54">
        <v>632</v>
      </c>
    </row>
    <row r="645" spans="14:17" x14ac:dyDescent="0.2">
      <c r="N645" s="54">
        <f t="shared" si="35"/>
        <v>2075</v>
      </c>
      <c r="O645" s="54">
        <f t="shared" si="36"/>
        <v>7</v>
      </c>
      <c r="P645" s="54" t="str">
        <f t="shared" si="37"/>
        <v>20757</v>
      </c>
      <c r="Q645" s="54">
        <v>633</v>
      </c>
    </row>
    <row r="646" spans="14:17" x14ac:dyDescent="0.2">
      <c r="N646" s="54">
        <f t="shared" si="35"/>
        <v>2075</v>
      </c>
      <c r="O646" s="54">
        <f t="shared" si="36"/>
        <v>8</v>
      </c>
      <c r="P646" s="54" t="str">
        <f t="shared" si="37"/>
        <v>20758</v>
      </c>
      <c r="Q646" s="54">
        <v>634</v>
      </c>
    </row>
    <row r="647" spans="14:17" x14ac:dyDescent="0.2">
      <c r="N647" s="54">
        <f t="shared" si="35"/>
        <v>2075</v>
      </c>
      <c r="O647" s="54">
        <f t="shared" si="36"/>
        <v>9</v>
      </c>
      <c r="P647" s="54" t="str">
        <f t="shared" si="37"/>
        <v>20759</v>
      </c>
      <c r="Q647" s="54">
        <v>635</v>
      </c>
    </row>
    <row r="648" spans="14:17" x14ac:dyDescent="0.2">
      <c r="N648" s="54">
        <f t="shared" si="35"/>
        <v>2075</v>
      </c>
      <c r="O648" s="54">
        <f t="shared" si="36"/>
        <v>10</v>
      </c>
      <c r="P648" s="54" t="str">
        <f t="shared" si="37"/>
        <v>207510</v>
      </c>
      <c r="Q648" s="54">
        <v>636</v>
      </c>
    </row>
    <row r="649" spans="14:17" x14ac:dyDescent="0.2">
      <c r="N649" s="54">
        <f t="shared" si="35"/>
        <v>2075</v>
      </c>
      <c r="O649" s="54">
        <f t="shared" si="36"/>
        <v>11</v>
      </c>
      <c r="P649" s="54" t="str">
        <f t="shared" si="37"/>
        <v>207511</v>
      </c>
      <c r="Q649" s="54">
        <v>637</v>
      </c>
    </row>
    <row r="650" spans="14:17" x14ac:dyDescent="0.2">
      <c r="N650" s="54">
        <f t="shared" si="35"/>
        <v>2075</v>
      </c>
      <c r="O650" s="54">
        <f t="shared" si="36"/>
        <v>12</v>
      </c>
      <c r="P650" s="54" t="str">
        <f t="shared" si="37"/>
        <v>207512</v>
      </c>
      <c r="Q650" s="54">
        <v>638</v>
      </c>
    </row>
    <row r="651" spans="14:17" x14ac:dyDescent="0.2">
      <c r="N651" s="54">
        <f t="shared" si="35"/>
        <v>2076</v>
      </c>
      <c r="O651" s="54">
        <f t="shared" si="36"/>
        <v>1</v>
      </c>
      <c r="P651" s="54" t="str">
        <f t="shared" si="37"/>
        <v>20761</v>
      </c>
      <c r="Q651" s="54">
        <v>639</v>
      </c>
    </row>
    <row r="652" spans="14:17" x14ac:dyDescent="0.2">
      <c r="N652" s="54">
        <f t="shared" si="35"/>
        <v>2076</v>
      </c>
      <c r="O652" s="54">
        <f t="shared" si="36"/>
        <v>2</v>
      </c>
      <c r="P652" s="54" t="str">
        <f t="shared" si="37"/>
        <v>20762</v>
      </c>
      <c r="Q652" s="54">
        <v>640</v>
      </c>
    </row>
    <row r="653" spans="14:17" x14ac:dyDescent="0.2">
      <c r="N653" s="54">
        <f t="shared" si="35"/>
        <v>2076</v>
      </c>
      <c r="O653" s="54">
        <f t="shared" si="36"/>
        <v>3</v>
      </c>
      <c r="P653" s="54" t="str">
        <f t="shared" si="37"/>
        <v>20763</v>
      </c>
      <c r="Q653" s="54">
        <v>641</v>
      </c>
    </row>
    <row r="654" spans="14:17" x14ac:dyDescent="0.2">
      <c r="N654" s="54">
        <f t="shared" si="35"/>
        <v>2076</v>
      </c>
      <c r="O654" s="54">
        <f t="shared" si="36"/>
        <v>4</v>
      </c>
      <c r="P654" s="54" t="str">
        <f t="shared" si="37"/>
        <v>20764</v>
      </c>
      <c r="Q654" s="54">
        <v>642</v>
      </c>
    </row>
    <row r="655" spans="14:17" x14ac:dyDescent="0.2">
      <c r="N655" s="54">
        <f t="shared" si="35"/>
        <v>2076</v>
      </c>
      <c r="O655" s="54">
        <f t="shared" si="36"/>
        <v>5</v>
      </c>
      <c r="P655" s="54" t="str">
        <f t="shared" si="37"/>
        <v>20765</v>
      </c>
      <c r="Q655" s="54">
        <v>643</v>
      </c>
    </row>
    <row r="656" spans="14:17" x14ac:dyDescent="0.2">
      <c r="N656" s="54">
        <f t="shared" si="35"/>
        <v>2076</v>
      </c>
      <c r="O656" s="54">
        <f t="shared" si="36"/>
        <v>6</v>
      </c>
      <c r="P656" s="54" t="str">
        <f t="shared" si="37"/>
        <v>20766</v>
      </c>
      <c r="Q656" s="54">
        <v>644</v>
      </c>
    </row>
    <row r="657" spans="14:17" x14ac:dyDescent="0.2">
      <c r="N657" s="54">
        <f t="shared" si="35"/>
        <v>2076</v>
      </c>
      <c r="O657" s="54">
        <f t="shared" si="36"/>
        <v>7</v>
      </c>
      <c r="P657" s="54" t="str">
        <f t="shared" si="37"/>
        <v>20767</v>
      </c>
      <c r="Q657" s="54">
        <v>645</v>
      </c>
    </row>
    <row r="658" spans="14:17" x14ac:dyDescent="0.2">
      <c r="N658" s="54">
        <f t="shared" si="35"/>
        <v>2076</v>
      </c>
      <c r="O658" s="54">
        <f t="shared" si="36"/>
        <v>8</v>
      </c>
      <c r="P658" s="54" t="str">
        <f t="shared" si="37"/>
        <v>20768</v>
      </c>
      <c r="Q658" s="54">
        <v>646</v>
      </c>
    </row>
    <row r="659" spans="14:17" x14ac:dyDescent="0.2">
      <c r="N659" s="54">
        <f t="shared" si="35"/>
        <v>2076</v>
      </c>
      <c r="O659" s="54">
        <f t="shared" si="36"/>
        <v>9</v>
      </c>
      <c r="P659" s="54" t="str">
        <f t="shared" si="37"/>
        <v>20769</v>
      </c>
      <c r="Q659" s="54">
        <v>647</v>
      </c>
    </row>
    <row r="660" spans="14:17" x14ac:dyDescent="0.2">
      <c r="N660" s="54">
        <f t="shared" si="35"/>
        <v>2076</v>
      </c>
      <c r="O660" s="54">
        <f t="shared" si="36"/>
        <v>10</v>
      </c>
      <c r="P660" s="54" t="str">
        <f t="shared" si="37"/>
        <v>207610</v>
      </c>
      <c r="Q660" s="54">
        <v>648</v>
      </c>
    </row>
    <row r="661" spans="14:17" x14ac:dyDescent="0.2">
      <c r="N661" s="54">
        <f t="shared" si="35"/>
        <v>2076</v>
      </c>
      <c r="O661" s="54">
        <f t="shared" si="36"/>
        <v>11</v>
      </c>
      <c r="P661" s="54" t="str">
        <f t="shared" si="37"/>
        <v>207611</v>
      </c>
      <c r="Q661" s="54">
        <v>649</v>
      </c>
    </row>
    <row r="662" spans="14:17" x14ac:dyDescent="0.2">
      <c r="N662" s="54">
        <f t="shared" si="35"/>
        <v>2076</v>
      </c>
      <c r="O662" s="54">
        <f t="shared" si="36"/>
        <v>12</v>
      </c>
      <c r="P662" s="54" t="str">
        <f t="shared" si="37"/>
        <v>207612</v>
      </c>
      <c r="Q662" s="54">
        <v>650</v>
      </c>
    </row>
    <row r="663" spans="14:17" x14ac:dyDescent="0.2">
      <c r="N663" s="54">
        <f t="shared" si="35"/>
        <v>2077</v>
      </c>
      <c r="O663" s="54">
        <f t="shared" si="36"/>
        <v>1</v>
      </c>
      <c r="P663" s="54" t="str">
        <f t="shared" si="37"/>
        <v>20771</v>
      </c>
      <c r="Q663" s="54">
        <v>651</v>
      </c>
    </row>
    <row r="664" spans="14:17" x14ac:dyDescent="0.2">
      <c r="N664" s="54">
        <f t="shared" si="35"/>
        <v>2077</v>
      </c>
      <c r="O664" s="54">
        <f t="shared" si="36"/>
        <v>2</v>
      </c>
      <c r="P664" s="54" t="str">
        <f t="shared" si="37"/>
        <v>20772</v>
      </c>
      <c r="Q664" s="54">
        <v>652</v>
      </c>
    </row>
    <row r="665" spans="14:17" x14ac:dyDescent="0.2">
      <c r="N665" s="54">
        <f t="shared" si="35"/>
        <v>2077</v>
      </c>
      <c r="O665" s="54">
        <f t="shared" si="36"/>
        <v>3</v>
      </c>
      <c r="P665" s="54" t="str">
        <f t="shared" si="37"/>
        <v>20773</v>
      </c>
      <c r="Q665" s="54">
        <v>653</v>
      </c>
    </row>
    <row r="666" spans="14:17" x14ac:dyDescent="0.2">
      <c r="N666" s="54">
        <f t="shared" si="35"/>
        <v>2077</v>
      </c>
      <c r="O666" s="54">
        <f t="shared" si="36"/>
        <v>4</v>
      </c>
      <c r="P666" s="54" t="str">
        <f t="shared" si="37"/>
        <v>20774</v>
      </c>
      <c r="Q666" s="54">
        <v>654</v>
      </c>
    </row>
    <row r="667" spans="14:17" x14ac:dyDescent="0.2">
      <c r="N667" s="54">
        <f t="shared" si="35"/>
        <v>2077</v>
      </c>
      <c r="O667" s="54">
        <f t="shared" si="36"/>
        <v>5</v>
      </c>
      <c r="P667" s="54" t="str">
        <f t="shared" si="37"/>
        <v>20775</v>
      </c>
      <c r="Q667" s="54">
        <v>655</v>
      </c>
    </row>
    <row r="668" spans="14:17" x14ac:dyDescent="0.2">
      <c r="N668" s="54">
        <f t="shared" si="35"/>
        <v>2077</v>
      </c>
      <c r="O668" s="54">
        <f t="shared" si="36"/>
        <v>6</v>
      </c>
      <c r="P668" s="54" t="str">
        <f t="shared" si="37"/>
        <v>20776</v>
      </c>
      <c r="Q668" s="54">
        <v>656</v>
      </c>
    </row>
    <row r="669" spans="14:17" x14ac:dyDescent="0.2">
      <c r="N669" s="54">
        <f t="shared" si="35"/>
        <v>2077</v>
      </c>
      <c r="O669" s="54">
        <f t="shared" si="36"/>
        <v>7</v>
      </c>
      <c r="P669" s="54" t="str">
        <f t="shared" si="37"/>
        <v>20777</v>
      </c>
      <c r="Q669" s="54">
        <v>657</v>
      </c>
    </row>
    <row r="670" spans="14:17" x14ac:dyDescent="0.2">
      <c r="N670" s="54">
        <f t="shared" si="35"/>
        <v>2077</v>
      </c>
      <c r="O670" s="54">
        <f t="shared" si="36"/>
        <v>8</v>
      </c>
      <c r="P670" s="54" t="str">
        <f t="shared" si="37"/>
        <v>20778</v>
      </c>
      <c r="Q670" s="54">
        <v>658</v>
      </c>
    </row>
    <row r="671" spans="14:17" x14ac:dyDescent="0.2">
      <c r="N671" s="54">
        <f t="shared" si="35"/>
        <v>2077</v>
      </c>
      <c r="O671" s="54">
        <f t="shared" si="36"/>
        <v>9</v>
      </c>
      <c r="P671" s="54" t="str">
        <f t="shared" si="37"/>
        <v>20779</v>
      </c>
      <c r="Q671" s="54">
        <v>659</v>
      </c>
    </row>
    <row r="672" spans="14:17" x14ac:dyDescent="0.2">
      <c r="N672" s="54">
        <f t="shared" ref="N672:N735" si="38">IF(O672=1,N671+1,N671)</f>
        <v>2077</v>
      </c>
      <c r="O672" s="54">
        <f t="shared" ref="O672:O735" si="39">IF(O671=12,1,O671+1)</f>
        <v>10</v>
      </c>
      <c r="P672" s="54" t="str">
        <f t="shared" si="37"/>
        <v>207710</v>
      </c>
      <c r="Q672" s="54">
        <v>660</v>
      </c>
    </row>
    <row r="673" spans="14:17" x14ac:dyDescent="0.2">
      <c r="N673" s="54">
        <f t="shared" si="38"/>
        <v>2077</v>
      </c>
      <c r="O673" s="54">
        <f t="shared" si="39"/>
        <v>11</v>
      </c>
      <c r="P673" s="54" t="str">
        <f t="shared" si="37"/>
        <v>207711</v>
      </c>
      <c r="Q673" s="54">
        <v>661</v>
      </c>
    </row>
    <row r="674" spans="14:17" x14ac:dyDescent="0.2">
      <c r="N674" s="54">
        <f t="shared" si="38"/>
        <v>2077</v>
      </c>
      <c r="O674" s="54">
        <f t="shared" si="39"/>
        <v>12</v>
      </c>
      <c r="P674" s="54" t="str">
        <f t="shared" si="37"/>
        <v>207712</v>
      </c>
      <c r="Q674" s="54">
        <v>662</v>
      </c>
    </row>
    <row r="675" spans="14:17" x14ac:dyDescent="0.2">
      <c r="N675" s="54">
        <f t="shared" si="38"/>
        <v>2078</v>
      </c>
      <c r="O675" s="54">
        <f t="shared" si="39"/>
        <v>1</v>
      </c>
      <c r="P675" s="54" t="str">
        <f t="shared" si="37"/>
        <v>20781</v>
      </c>
      <c r="Q675" s="54">
        <v>663</v>
      </c>
    </row>
    <row r="676" spans="14:17" x14ac:dyDescent="0.2">
      <c r="N676" s="54">
        <f t="shared" si="38"/>
        <v>2078</v>
      </c>
      <c r="O676" s="54">
        <f t="shared" si="39"/>
        <v>2</v>
      </c>
      <c r="P676" s="54" t="str">
        <f t="shared" si="37"/>
        <v>20782</v>
      </c>
      <c r="Q676" s="54">
        <v>664</v>
      </c>
    </row>
    <row r="677" spans="14:17" x14ac:dyDescent="0.2">
      <c r="N677" s="54">
        <f t="shared" si="38"/>
        <v>2078</v>
      </c>
      <c r="O677" s="54">
        <f t="shared" si="39"/>
        <v>3</v>
      </c>
      <c r="P677" s="54" t="str">
        <f t="shared" si="37"/>
        <v>20783</v>
      </c>
      <c r="Q677" s="54">
        <v>665</v>
      </c>
    </row>
    <row r="678" spans="14:17" x14ac:dyDescent="0.2">
      <c r="N678" s="54">
        <f t="shared" si="38"/>
        <v>2078</v>
      </c>
      <c r="O678" s="54">
        <f t="shared" si="39"/>
        <v>4</v>
      </c>
      <c r="P678" s="54" t="str">
        <f t="shared" si="37"/>
        <v>20784</v>
      </c>
      <c r="Q678" s="54">
        <v>666</v>
      </c>
    </row>
    <row r="679" spans="14:17" x14ac:dyDescent="0.2">
      <c r="N679" s="54">
        <f t="shared" si="38"/>
        <v>2078</v>
      </c>
      <c r="O679" s="54">
        <f t="shared" si="39"/>
        <v>5</v>
      </c>
      <c r="P679" s="54" t="str">
        <f t="shared" si="37"/>
        <v>20785</v>
      </c>
      <c r="Q679" s="54">
        <v>667</v>
      </c>
    </row>
    <row r="680" spans="14:17" x14ac:dyDescent="0.2">
      <c r="N680" s="54">
        <f t="shared" si="38"/>
        <v>2078</v>
      </c>
      <c r="O680" s="54">
        <f t="shared" si="39"/>
        <v>6</v>
      </c>
      <c r="P680" s="54" t="str">
        <f t="shared" si="37"/>
        <v>20786</v>
      </c>
      <c r="Q680" s="54">
        <v>668</v>
      </c>
    </row>
    <row r="681" spans="14:17" x14ac:dyDescent="0.2">
      <c r="N681" s="54">
        <f t="shared" si="38"/>
        <v>2078</v>
      </c>
      <c r="O681" s="54">
        <f t="shared" si="39"/>
        <v>7</v>
      </c>
      <c r="P681" s="54" t="str">
        <f t="shared" si="37"/>
        <v>20787</v>
      </c>
      <c r="Q681" s="54">
        <v>669</v>
      </c>
    </row>
    <row r="682" spans="14:17" x14ac:dyDescent="0.2">
      <c r="N682" s="54">
        <f t="shared" si="38"/>
        <v>2078</v>
      </c>
      <c r="O682" s="54">
        <f t="shared" si="39"/>
        <v>8</v>
      </c>
      <c r="P682" s="54" t="str">
        <f t="shared" si="37"/>
        <v>20788</v>
      </c>
      <c r="Q682" s="54">
        <v>670</v>
      </c>
    </row>
    <row r="683" spans="14:17" x14ac:dyDescent="0.2">
      <c r="N683" s="54">
        <f t="shared" si="38"/>
        <v>2078</v>
      </c>
      <c r="O683" s="54">
        <f t="shared" si="39"/>
        <v>9</v>
      </c>
      <c r="P683" s="54" t="str">
        <f t="shared" si="37"/>
        <v>20789</v>
      </c>
      <c r="Q683" s="54">
        <v>671</v>
      </c>
    </row>
    <row r="684" spans="14:17" x14ac:dyDescent="0.2">
      <c r="N684" s="54">
        <f t="shared" si="38"/>
        <v>2078</v>
      </c>
      <c r="O684" s="54">
        <f t="shared" si="39"/>
        <v>10</v>
      </c>
      <c r="P684" s="54" t="str">
        <f t="shared" si="37"/>
        <v>207810</v>
      </c>
      <c r="Q684" s="54">
        <v>672</v>
      </c>
    </row>
    <row r="685" spans="14:17" x14ac:dyDescent="0.2">
      <c r="N685" s="54">
        <f t="shared" si="38"/>
        <v>2078</v>
      </c>
      <c r="O685" s="54">
        <f t="shared" si="39"/>
        <v>11</v>
      </c>
      <c r="P685" s="54" t="str">
        <f t="shared" si="37"/>
        <v>207811</v>
      </c>
      <c r="Q685" s="54">
        <v>673</v>
      </c>
    </row>
    <row r="686" spans="14:17" x14ac:dyDescent="0.2">
      <c r="N686" s="54">
        <f t="shared" si="38"/>
        <v>2078</v>
      </c>
      <c r="O686" s="54">
        <f t="shared" si="39"/>
        <v>12</v>
      </c>
      <c r="P686" s="54" t="str">
        <f t="shared" si="37"/>
        <v>207812</v>
      </c>
      <c r="Q686" s="54">
        <v>674</v>
      </c>
    </row>
    <row r="687" spans="14:17" x14ac:dyDescent="0.2">
      <c r="N687" s="54">
        <f t="shared" si="38"/>
        <v>2079</v>
      </c>
      <c r="O687" s="54">
        <f t="shared" si="39"/>
        <v>1</v>
      </c>
      <c r="P687" s="54" t="str">
        <f t="shared" si="37"/>
        <v>20791</v>
      </c>
      <c r="Q687" s="54">
        <v>675</v>
      </c>
    </row>
    <row r="688" spans="14:17" x14ac:dyDescent="0.2">
      <c r="N688" s="54">
        <f t="shared" si="38"/>
        <v>2079</v>
      </c>
      <c r="O688" s="54">
        <f t="shared" si="39"/>
        <v>2</v>
      </c>
      <c r="P688" s="54" t="str">
        <f t="shared" si="37"/>
        <v>20792</v>
      </c>
      <c r="Q688" s="54">
        <v>676</v>
      </c>
    </row>
    <row r="689" spans="14:17" x14ac:dyDescent="0.2">
      <c r="N689" s="54">
        <f t="shared" si="38"/>
        <v>2079</v>
      </c>
      <c r="O689" s="54">
        <f t="shared" si="39"/>
        <v>3</v>
      </c>
      <c r="P689" s="54" t="str">
        <f t="shared" si="37"/>
        <v>20793</v>
      </c>
      <c r="Q689" s="54">
        <v>677</v>
      </c>
    </row>
    <row r="690" spans="14:17" x14ac:dyDescent="0.2">
      <c r="N690" s="54">
        <f t="shared" si="38"/>
        <v>2079</v>
      </c>
      <c r="O690" s="54">
        <f t="shared" si="39"/>
        <v>4</v>
      </c>
      <c r="P690" s="54" t="str">
        <f t="shared" si="37"/>
        <v>20794</v>
      </c>
      <c r="Q690" s="54">
        <v>678</v>
      </c>
    </row>
    <row r="691" spans="14:17" x14ac:dyDescent="0.2">
      <c r="N691" s="54">
        <f t="shared" si="38"/>
        <v>2079</v>
      </c>
      <c r="O691" s="54">
        <f t="shared" si="39"/>
        <v>5</v>
      </c>
      <c r="P691" s="54" t="str">
        <f t="shared" si="37"/>
        <v>20795</v>
      </c>
      <c r="Q691" s="54">
        <v>679</v>
      </c>
    </row>
    <row r="692" spans="14:17" x14ac:dyDescent="0.2">
      <c r="N692" s="54">
        <f t="shared" si="38"/>
        <v>2079</v>
      </c>
      <c r="O692" s="54">
        <f t="shared" si="39"/>
        <v>6</v>
      </c>
      <c r="P692" s="54" t="str">
        <f t="shared" si="37"/>
        <v>20796</v>
      </c>
      <c r="Q692" s="54">
        <v>680</v>
      </c>
    </row>
    <row r="693" spans="14:17" x14ac:dyDescent="0.2">
      <c r="N693" s="54">
        <f t="shared" si="38"/>
        <v>2079</v>
      </c>
      <c r="O693" s="54">
        <f t="shared" si="39"/>
        <v>7</v>
      </c>
      <c r="P693" s="54" t="str">
        <f t="shared" si="37"/>
        <v>20797</v>
      </c>
      <c r="Q693" s="54">
        <v>681</v>
      </c>
    </row>
    <row r="694" spans="14:17" x14ac:dyDescent="0.2">
      <c r="N694" s="54">
        <f t="shared" si="38"/>
        <v>2079</v>
      </c>
      <c r="O694" s="54">
        <f t="shared" si="39"/>
        <v>8</v>
      </c>
      <c r="P694" s="54" t="str">
        <f t="shared" si="37"/>
        <v>20798</v>
      </c>
      <c r="Q694" s="54">
        <v>682</v>
      </c>
    </row>
    <row r="695" spans="14:17" x14ac:dyDescent="0.2">
      <c r="N695" s="54">
        <f t="shared" si="38"/>
        <v>2079</v>
      </c>
      <c r="O695" s="54">
        <f t="shared" si="39"/>
        <v>9</v>
      </c>
      <c r="P695" s="54" t="str">
        <f t="shared" si="37"/>
        <v>20799</v>
      </c>
      <c r="Q695" s="54">
        <v>683</v>
      </c>
    </row>
    <row r="696" spans="14:17" x14ac:dyDescent="0.2">
      <c r="N696" s="54">
        <f t="shared" si="38"/>
        <v>2079</v>
      </c>
      <c r="O696" s="54">
        <f t="shared" si="39"/>
        <v>10</v>
      </c>
      <c r="P696" s="54" t="str">
        <f t="shared" si="37"/>
        <v>207910</v>
      </c>
      <c r="Q696" s="54">
        <v>684</v>
      </c>
    </row>
    <row r="697" spans="14:17" x14ac:dyDescent="0.2">
      <c r="N697" s="54">
        <f t="shared" si="38"/>
        <v>2079</v>
      </c>
      <c r="O697" s="54">
        <f t="shared" si="39"/>
        <v>11</v>
      </c>
      <c r="P697" s="54" t="str">
        <f t="shared" si="37"/>
        <v>207911</v>
      </c>
      <c r="Q697" s="54">
        <v>685</v>
      </c>
    </row>
    <row r="698" spans="14:17" x14ac:dyDescent="0.2">
      <c r="N698" s="54">
        <f t="shared" si="38"/>
        <v>2079</v>
      </c>
      <c r="O698" s="54">
        <f t="shared" si="39"/>
        <v>12</v>
      </c>
      <c r="P698" s="54" t="str">
        <f t="shared" si="37"/>
        <v>207912</v>
      </c>
      <c r="Q698" s="54">
        <v>686</v>
      </c>
    </row>
    <row r="699" spans="14:17" x14ac:dyDescent="0.2">
      <c r="N699" s="54">
        <f t="shared" si="38"/>
        <v>2080</v>
      </c>
      <c r="O699" s="54">
        <f t="shared" si="39"/>
        <v>1</v>
      </c>
      <c r="P699" s="54" t="str">
        <f t="shared" si="37"/>
        <v>20801</v>
      </c>
      <c r="Q699" s="54">
        <v>687</v>
      </c>
    </row>
    <row r="700" spans="14:17" x14ac:dyDescent="0.2">
      <c r="N700" s="54">
        <f t="shared" si="38"/>
        <v>2080</v>
      </c>
      <c r="O700" s="54">
        <f t="shared" si="39"/>
        <v>2</v>
      </c>
      <c r="P700" s="54" t="str">
        <f t="shared" si="37"/>
        <v>20802</v>
      </c>
      <c r="Q700" s="54">
        <v>688</v>
      </c>
    </row>
    <row r="701" spans="14:17" x14ac:dyDescent="0.2">
      <c r="N701" s="54">
        <f t="shared" si="38"/>
        <v>2080</v>
      </c>
      <c r="O701" s="54">
        <f t="shared" si="39"/>
        <v>3</v>
      </c>
      <c r="P701" s="54" t="str">
        <f t="shared" si="37"/>
        <v>20803</v>
      </c>
      <c r="Q701" s="54">
        <v>689</v>
      </c>
    </row>
    <row r="702" spans="14:17" x14ac:dyDescent="0.2">
      <c r="N702" s="54">
        <f t="shared" si="38"/>
        <v>2080</v>
      </c>
      <c r="O702" s="54">
        <f t="shared" si="39"/>
        <v>4</v>
      </c>
      <c r="P702" s="54" t="str">
        <f t="shared" si="37"/>
        <v>20804</v>
      </c>
      <c r="Q702" s="54">
        <v>690</v>
      </c>
    </row>
    <row r="703" spans="14:17" x14ac:dyDescent="0.2">
      <c r="N703" s="54">
        <f t="shared" si="38"/>
        <v>2080</v>
      </c>
      <c r="O703" s="54">
        <f t="shared" si="39"/>
        <v>5</v>
      </c>
      <c r="P703" s="54" t="str">
        <f t="shared" si="37"/>
        <v>20805</v>
      </c>
      <c r="Q703" s="54">
        <v>691</v>
      </c>
    </row>
    <row r="704" spans="14:17" x14ac:dyDescent="0.2">
      <c r="N704" s="54">
        <f t="shared" si="38"/>
        <v>2080</v>
      </c>
      <c r="O704" s="54">
        <f t="shared" si="39"/>
        <v>6</v>
      </c>
      <c r="P704" s="54" t="str">
        <f t="shared" si="37"/>
        <v>20806</v>
      </c>
      <c r="Q704" s="54">
        <v>692</v>
      </c>
    </row>
    <row r="705" spans="14:17" x14ac:dyDescent="0.2">
      <c r="N705" s="54">
        <f t="shared" si="38"/>
        <v>2080</v>
      </c>
      <c r="O705" s="54">
        <f t="shared" si="39"/>
        <v>7</v>
      </c>
      <c r="P705" s="54" t="str">
        <f t="shared" si="37"/>
        <v>20807</v>
      </c>
      <c r="Q705" s="54">
        <v>693</v>
      </c>
    </row>
    <row r="706" spans="14:17" x14ac:dyDescent="0.2">
      <c r="N706" s="54">
        <f t="shared" si="38"/>
        <v>2080</v>
      </c>
      <c r="O706" s="54">
        <f t="shared" si="39"/>
        <v>8</v>
      </c>
      <c r="P706" s="54" t="str">
        <f t="shared" ref="P706:P769" si="40">N706&amp;O706</f>
        <v>20808</v>
      </c>
      <c r="Q706" s="54">
        <v>694</v>
      </c>
    </row>
    <row r="707" spans="14:17" x14ac:dyDescent="0.2">
      <c r="N707" s="54">
        <f t="shared" si="38"/>
        <v>2080</v>
      </c>
      <c r="O707" s="54">
        <f t="shared" si="39"/>
        <v>9</v>
      </c>
      <c r="P707" s="54" t="str">
        <f t="shared" si="40"/>
        <v>20809</v>
      </c>
      <c r="Q707" s="54">
        <v>695</v>
      </c>
    </row>
    <row r="708" spans="14:17" x14ac:dyDescent="0.2">
      <c r="N708" s="54">
        <f t="shared" si="38"/>
        <v>2080</v>
      </c>
      <c r="O708" s="54">
        <f t="shared" si="39"/>
        <v>10</v>
      </c>
      <c r="P708" s="54" t="str">
        <f t="shared" si="40"/>
        <v>208010</v>
      </c>
      <c r="Q708" s="54">
        <v>696</v>
      </c>
    </row>
    <row r="709" spans="14:17" x14ac:dyDescent="0.2">
      <c r="N709" s="54">
        <f t="shared" si="38"/>
        <v>2080</v>
      </c>
      <c r="O709" s="54">
        <f t="shared" si="39"/>
        <v>11</v>
      </c>
      <c r="P709" s="54" t="str">
        <f t="shared" si="40"/>
        <v>208011</v>
      </c>
      <c r="Q709" s="54">
        <v>697</v>
      </c>
    </row>
    <row r="710" spans="14:17" x14ac:dyDescent="0.2">
      <c r="N710" s="54">
        <f t="shared" si="38"/>
        <v>2080</v>
      </c>
      <c r="O710" s="54">
        <f t="shared" si="39"/>
        <v>12</v>
      </c>
      <c r="P710" s="54" t="str">
        <f t="shared" si="40"/>
        <v>208012</v>
      </c>
      <c r="Q710" s="54">
        <v>698</v>
      </c>
    </row>
    <row r="711" spans="14:17" x14ac:dyDescent="0.2">
      <c r="N711" s="54">
        <f t="shared" si="38"/>
        <v>2081</v>
      </c>
      <c r="O711" s="54">
        <f t="shared" si="39"/>
        <v>1</v>
      </c>
      <c r="P711" s="54" t="str">
        <f t="shared" si="40"/>
        <v>20811</v>
      </c>
      <c r="Q711" s="54">
        <v>699</v>
      </c>
    </row>
    <row r="712" spans="14:17" x14ac:dyDescent="0.2">
      <c r="N712" s="54">
        <f t="shared" si="38"/>
        <v>2081</v>
      </c>
      <c r="O712" s="54">
        <f t="shared" si="39"/>
        <v>2</v>
      </c>
      <c r="P712" s="54" t="str">
        <f t="shared" si="40"/>
        <v>20812</v>
      </c>
      <c r="Q712" s="54">
        <v>700</v>
      </c>
    </row>
    <row r="713" spans="14:17" x14ac:dyDescent="0.2">
      <c r="N713" s="54">
        <f t="shared" si="38"/>
        <v>2081</v>
      </c>
      <c r="O713" s="54">
        <f t="shared" si="39"/>
        <v>3</v>
      </c>
      <c r="P713" s="54" t="str">
        <f t="shared" si="40"/>
        <v>20813</v>
      </c>
      <c r="Q713" s="54">
        <v>701</v>
      </c>
    </row>
    <row r="714" spans="14:17" x14ac:dyDescent="0.2">
      <c r="N714" s="54">
        <f t="shared" si="38"/>
        <v>2081</v>
      </c>
      <c r="O714" s="54">
        <f t="shared" si="39"/>
        <v>4</v>
      </c>
      <c r="P714" s="54" t="str">
        <f t="shared" si="40"/>
        <v>20814</v>
      </c>
      <c r="Q714" s="54">
        <v>702</v>
      </c>
    </row>
    <row r="715" spans="14:17" x14ac:dyDescent="0.2">
      <c r="N715" s="54">
        <f t="shared" si="38"/>
        <v>2081</v>
      </c>
      <c r="O715" s="54">
        <f t="shared" si="39"/>
        <v>5</v>
      </c>
      <c r="P715" s="54" t="str">
        <f t="shared" si="40"/>
        <v>20815</v>
      </c>
      <c r="Q715" s="54">
        <v>703</v>
      </c>
    </row>
    <row r="716" spans="14:17" x14ac:dyDescent="0.2">
      <c r="N716" s="54">
        <f t="shared" si="38"/>
        <v>2081</v>
      </c>
      <c r="O716" s="54">
        <f t="shared" si="39"/>
        <v>6</v>
      </c>
      <c r="P716" s="54" t="str">
        <f t="shared" si="40"/>
        <v>20816</v>
      </c>
      <c r="Q716" s="54">
        <v>704</v>
      </c>
    </row>
    <row r="717" spans="14:17" x14ac:dyDescent="0.2">
      <c r="N717" s="54">
        <f t="shared" si="38"/>
        <v>2081</v>
      </c>
      <c r="O717" s="54">
        <f t="shared" si="39"/>
        <v>7</v>
      </c>
      <c r="P717" s="54" t="str">
        <f t="shared" si="40"/>
        <v>20817</v>
      </c>
      <c r="Q717" s="54">
        <v>705</v>
      </c>
    </row>
    <row r="718" spans="14:17" x14ac:dyDescent="0.2">
      <c r="N718" s="54">
        <f t="shared" si="38"/>
        <v>2081</v>
      </c>
      <c r="O718" s="54">
        <f t="shared" si="39"/>
        <v>8</v>
      </c>
      <c r="P718" s="54" t="str">
        <f t="shared" si="40"/>
        <v>20818</v>
      </c>
      <c r="Q718" s="54">
        <v>706</v>
      </c>
    </row>
    <row r="719" spans="14:17" x14ac:dyDescent="0.2">
      <c r="N719" s="54">
        <f t="shared" si="38"/>
        <v>2081</v>
      </c>
      <c r="O719" s="54">
        <f t="shared" si="39"/>
        <v>9</v>
      </c>
      <c r="P719" s="54" t="str">
        <f t="shared" si="40"/>
        <v>20819</v>
      </c>
      <c r="Q719" s="54">
        <v>707</v>
      </c>
    </row>
    <row r="720" spans="14:17" x14ac:dyDescent="0.2">
      <c r="N720" s="54">
        <f t="shared" si="38"/>
        <v>2081</v>
      </c>
      <c r="O720" s="54">
        <f t="shared" si="39"/>
        <v>10</v>
      </c>
      <c r="P720" s="54" t="str">
        <f t="shared" si="40"/>
        <v>208110</v>
      </c>
      <c r="Q720" s="54">
        <v>708</v>
      </c>
    </row>
    <row r="721" spans="14:17" x14ac:dyDescent="0.2">
      <c r="N721" s="54">
        <f t="shared" si="38"/>
        <v>2081</v>
      </c>
      <c r="O721" s="54">
        <f t="shared" si="39"/>
        <v>11</v>
      </c>
      <c r="P721" s="54" t="str">
        <f t="shared" si="40"/>
        <v>208111</v>
      </c>
      <c r="Q721" s="54">
        <v>709</v>
      </c>
    </row>
    <row r="722" spans="14:17" x14ac:dyDescent="0.2">
      <c r="N722" s="54">
        <f t="shared" si="38"/>
        <v>2081</v>
      </c>
      <c r="O722" s="54">
        <f t="shared" si="39"/>
        <v>12</v>
      </c>
      <c r="P722" s="54" t="str">
        <f t="shared" si="40"/>
        <v>208112</v>
      </c>
      <c r="Q722" s="54">
        <v>710</v>
      </c>
    </row>
    <row r="723" spans="14:17" x14ac:dyDescent="0.2">
      <c r="N723" s="54">
        <f t="shared" si="38"/>
        <v>2082</v>
      </c>
      <c r="O723" s="54">
        <f t="shared" si="39"/>
        <v>1</v>
      </c>
      <c r="P723" s="54" t="str">
        <f t="shared" si="40"/>
        <v>20821</v>
      </c>
      <c r="Q723" s="54">
        <v>711</v>
      </c>
    </row>
    <row r="724" spans="14:17" x14ac:dyDescent="0.2">
      <c r="N724" s="54">
        <f t="shared" si="38"/>
        <v>2082</v>
      </c>
      <c r="O724" s="54">
        <f t="shared" si="39"/>
        <v>2</v>
      </c>
      <c r="P724" s="54" t="str">
        <f t="shared" si="40"/>
        <v>20822</v>
      </c>
      <c r="Q724" s="54">
        <v>712</v>
      </c>
    </row>
    <row r="725" spans="14:17" x14ac:dyDescent="0.2">
      <c r="N725" s="54">
        <f t="shared" si="38"/>
        <v>2082</v>
      </c>
      <c r="O725" s="54">
        <f t="shared" si="39"/>
        <v>3</v>
      </c>
      <c r="P725" s="54" t="str">
        <f t="shared" si="40"/>
        <v>20823</v>
      </c>
      <c r="Q725" s="54">
        <v>713</v>
      </c>
    </row>
    <row r="726" spans="14:17" x14ac:dyDescent="0.2">
      <c r="N726" s="54">
        <f t="shared" si="38"/>
        <v>2082</v>
      </c>
      <c r="O726" s="54">
        <f t="shared" si="39"/>
        <v>4</v>
      </c>
      <c r="P726" s="54" t="str">
        <f t="shared" si="40"/>
        <v>20824</v>
      </c>
      <c r="Q726" s="54">
        <v>714</v>
      </c>
    </row>
    <row r="727" spans="14:17" x14ac:dyDescent="0.2">
      <c r="N727" s="54">
        <f t="shared" si="38"/>
        <v>2082</v>
      </c>
      <c r="O727" s="54">
        <f t="shared" si="39"/>
        <v>5</v>
      </c>
      <c r="P727" s="54" t="str">
        <f t="shared" si="40"/>
        <v>20825</v>
      </c>
      <c r="Q727" s="54">
        <v>715</v>
      </c>
    </row>
    <row r="728" spans="14:17" x14ac:dyDescent="0.2">
      <c r="N728" s="54">
        <f t="shared" si="38"/>
        <v>2082</v>
      </c>
      <c r="O728" s="54">
        <f t="shared" si="39"/>
        <v>6</v>
      </c>
      <c r="P728" s="54" t="str">
        <f t="shared" si="40"/>
        <v>20826</v>
      </c>
      <c r="Q728" s="54">
        <v>716</v>
      </c>
    </row>
    <row r="729" spans="14:17" x14ac:dyDescent="0.2">
      <c r="N729" s="54">
        <f t="shared" si="38"/>
        <v>2082</v>
      </c>
      <c r="O729" s="54">
        <f t="shared" si="39"/>
        <v>7</v>
      </c>
      <c r="P729" s="54" t="str">
        <f t="shared" si="40"/>
        <v>20827</v>
      </c>
      <c r="Q729" s="54">
        <v>717</v>
      </c>
    </row>
    <row r="730" spans="14:17" x14ac:dyDescent="0.2">
      <c r="N730" s="54">
        <f t="shared" si="38"/>
        <v>2082</v>
      </c>
      <c r="O730" s="54">
        <f t="shared" si="39"/>
        <v>8</v>
      </c>
      <c r="P730" s="54" t="str">
        <f t="shared" si="40"/>
        <v>20828</v>
      </c>
      <c r="Q730" s="54">
        <v>718</v>
      </c>
    </row>
    <row r="731" spans="14:17" x14ac:dyDescent="0.2">
      <c r="N731" s="54">
        <f t="shared" si="38"/>
        <v>2082</v>
      </c>
      <c r="O731" s="54">
        <f t="shared" si="39"/>
        <v>9</v>
      </c>
      <c r="P731" s="54" t="str">
        <f t="shared" si="40"/>
        <v>20829</v>
      </c>
      <c r="Q731" s="54">
        <v>719</v>
      </c>
    </row>
    <row r="732" spans="14:17" x14ac:dyDescent="0.2">
      <c r="N732" s="54">
        <f t="shared" si="38"/>
        <v>2082</v>
      </c>
      <c r="O732" s="54">
        <f t="shared" si="39"/>
        <v>10</v>
      </c>
      <c r="P732" s="54" t="str">
        <f t="shared" si="40"/>
        <v>208210</v>
      </c>
      <c r="Q732" s="54">
        <v>720</v>
      </c>
    </row>
    <row r="733" spans="14:17" x14ac:dyDescent="0.2">
      <c r="N733" s="54">
        <f t="shared" si="38"/>
        <v>2082</v>
      </c>
      <c r="O733" s="54">
        <f t="shared" si="39"/>
        <v>11</v>
      </c>
      <c r="P733" s="54" t="str">
        <f t="shared" si="40"/>
        <v>208211</v>
      </c>
      <c r="Q733" s="54">
        <v>721</v>
      </c>
    </row>
    <row r="734" spans="14:17" x14ac:dyDescent="0.2">
      <c r="N734" s="54">
        <f t="shared" si="38"/>
        <v>2082</v>
      </c>
      <c r="O734" s="54">
        <f t="shared" si="39"/>
        <v>12</v>
      </c>
      <c r="P734" s="54" t="str">
        <f t="shared" si="40"/>
        <v>208212</v>
      </c>
      <c r="Q734" s="54">
        <v>722</v>
      </c>
    </row>
    <row r="735" spans="14:17" x14ac:dyDescent="0.2">
      <c r="N735" s="54">
        <f t="shared" si="38"/>
        <v>2083</v>
      </c>
      <c r="O735" s="54">
        <f t="shared" si="39"/>
        <v>1</v>
      </c>
      <c r="P735" s="54" t="str">
        <f t="shared" si="40"/>
        <v>20831</v>
      </c>
      <c r="Q735" s="54">
        <v>723</v>
      </c>
    </row>
    <row r="736" spans="14:17" x14ac:dyDescent="0.2">
      <c r="N736" s="54">
        <f t="shared" ref="N736:N799" si="41">IF(O736=1,N735+1,N735)</f>
        <v>2083</v>
      </c>
      <c r="O736" s="54">
        <f t="shared" ref="O736:O799" si="42">IF(O735=12,1,O735+1)</f>
        <v>2</v>
      </c>
      <c r="P736" s="54" t="str">
        <f t="shared" si="40"/>
        <v>20832</v>
      </c>
      <c r="Q736" s="54">
        <v>724</v>
      </c>
    </row>
    <row r="737" spans="14:17" x14ac:dyDescent="0.2">
      <c r="N737" s="54">
        <f t="shared" si="41"/>
        <v>2083</v>
      </c>
      <c r="O737" s="54">
        <f t="shared" si="42"/>
        <v>3</v>
      </c>
      <c r="P737" s="54" t="str">
        <f t="shared" si="40"/>
        <v>20833</v>
      </c>
      <c r="Q737" s="54">
        <v>725</v>
      </c>
    </row>
    <row r="738" spans="14:17" x14ac:dyDescent="0.2">
      <c r="N738" s="54">
        <f t="shared" si="41"/>
        <v>2083</v>
      </c>
      <c r="O738" s="54">
        <f t="shared" si="42"/>
        <v>4</v>
      </c>
      <c r="P738" s="54" t="str">
        <f t="shared" si="40"/>
        <v>20834</v>
      </c>
      <c r="Q738" s="54">
        <v>726</v>
      </c>
    </row>
    <row r="739" spans="14:17" x14ac:dyDescent="0.2">
      <c r="N739" s="54">
        <f t="shared" si="41"/>
        <v>2083</v>
      </c>
      <c r="O739" s="54">
        <f t="shared" si="42"/>
        <v>5</v>
      </c>
      <c r="P739" s="54" t="str">
        <f t="shared" si="40"/>
        <v>20835</v>
      </c>
      <c r="Q739" s="54">
        <v>727</v>
      </c>
    </row>
    <row r="740" spans="14:17" x14ac:dyDescent="0.2">
      <c r="N740" s="54">
        <f t="shared" si="41"/>
        <v>2083</v>
      </c>
      <c r="O740" s="54">
        <f t="shared" si="42"/>
        <v>6</v>
      </c>
      <c r="P740" s="54" t="str">
        <f t="shared" si="40"/>
        <v>20836</v>
      </c>
      <c r="Q740" s="54">
        <v>728</v>
      </c>
    </row>
    <row r="741" spans="14:17" x14ac:dyDescent="0.2">
      <c r="N741" s="54">
        <f t="shared" si="41"/>
        <v>2083</v>
      </c>
      <c r="O741" s="54">
        <f t="shared" si="42"/>
        <v>7</v>
      </c>
      <c r="P741" s="54" t="str">
        <f t="shared" si="40"/>
        <v>20837</v>
      </c>
      <c r="Q741" s="54">
        <v>729</v>
      </c>
    </row>
    <row r="742" spans="14:17" x14ac:dyDescent="0.2">
      <c r="N742" s="54">
        <f t="shared" si="41"/>
        <v>2083</v>
      </c>
      <c r="O742" s="54">
        <f t="shared" si="42"/>
        <v>8</v>
      </c>
      <c r="P742" s="54" t="str">
        <f t="shared" si="40"/>
        <v>20838</v>
      </c>
      <c r="Q742" s="54">
        <v>730</v>
      </c>
    </row>
    <row r="743" spans="14:17" x14ac:dyDescent="0.2">
      <c r="N743" s="54">
        <f t="shared" si="41"/>
        <v>2083</v>
      </c>
      <c r="O743" s="54">
        <f t="shared" si="42"/>
        <v>9</v>
      </c>
      <c r="P743" s="54" t="str">
        <f t="shared" si="40"/>
        <v>20839</v>
      </c>
      <c r="Q743" s="54">
        <v>731</v>
      </c>
    </row>
    <row r="744" spans="14:17" x14ac:dyDescent="0.2">
      <c r="N744" s="54">
        <f t="shared" si="41"/>
        <v>2083</v>
      </c>
      <c r="O744" s="54">
        <f t="shared" si="42"/>
        <v>10</v>
      </c>
      <c r="P744" s="54" t="str">
        <f t="shared" si="40"/>
        <v>208310</v>
      </c>
      <c r="Q744" s="54">
        <v>732</v>
      </c>
    </row>
    <row r="745" spans="14:17" x14ac:dyDescent="0.2">
      <c r="N745" s="54">
        <f t="shared" si="41"/>
        <v>2083</v>
      </c>
      <c r="O745" s="54">
        <f t="shared" si="42"/>
        <v>11</v>
      </c>
      <c r="P745" s="54" t="str">
        <f t="shared" si="40"/>
        <v>208311</v>
      </c>
      <c r="Q745" s="54">
        <v>733</v>
      </c>
    </row>
    <row r="746" spans="14:17" x14ac:dyDescent="0.2">
      <c r="N746" s="54">
        <f t="shared" si="41"/>
        <v>2083</v>
      </c>
      <c r="O746" s="54">
        <f t="shared" si="42"/>
        <v>12</v>
      </c>
      <c r="P746" s="54" t="str">
        <f t="shared" si="40"/>
        <v>208312</v>
      </c>
      <c r="Q746" s="54">
        <v>734</v>
      </c>
    </row>
    <row r="747" spans="14:17" x14ac:dyDescent="0.2">
      <c r="N747" s="54">
        <f t="shared" si="41"/>
        <v>2084</v>
      </c>
      <c r="O747" s="54">
        <f t="shared" si="42"/>
        <v>1</v>
      </c>
      <c r="P747" s="54" t="str">
        <f t="shared" si="40"/>
        <v>20841</v>
      </c>
      <c r="Q747" s="54">
        <v>735</v>
      </c>
    </row>
    <row r="748" spans="14:17" x14ac:dyDescent="0.2">
      <c r="N748" s="54">
        <f t="shared" si="41"/>
        <v>2084</v>
      </c>
      <c r="O748" s="54">
        <f t="shared" si="42"/>
        <v>2</v>
      </c>
      <c r="P748" s="54" t="str">
        <f t="shared" si="40"/>
        <v>20842</v>
      </c>
      <c r="Q748" s="54">
        <v>736</v>
      </c>
    </row>
    <row r="749" spans="14:17" x14ac:dyDescent="0.2">
      <c r="N749" s="54">
        <f t="shared" si="41"/>
        <v>2084</v>
      </c>
      <c r="O749" s="54">
        <f t="shared" si="42"/>
        <v>3</v>
      </c>
      <c r="P749" s="54" t="str">
        <f t="shared" si="40"/>
        <v>20843</v>
      </c>
      <c r="Q749" s="54">
        <v>737</v>
      </c>
    </row>
    <row r="750" spans="14:17" x14ac:dyDescent="0.2">
      <c r="N750" s="54">
        <f t="shared" si="41"/>
        <v>2084</v>
      </c>
      <c r="O750" s="54">
        <f t="shared" si="42"/>
        <v>4</v>
      </c>
      <c r="P750" s="54" t="str">
        <f t="shared" si="40"/>
        <v>20844</v>
      </c>
      <c r="Q750" s="54">
        <v>738</v>
      </c>
    </row>
    <row r="751" spans="14:17" x14ac:dyDescent="0.2">
      <c r="N751" s="54">
        <f t="shared" si="41"/>
        <v>2084</v>
      </c>
      <c r="O751" s="54">
        <f t="shared" si="42"/>
        <v>5</v>
      </c>
      <c r="P751" s="54" t="str">
        <f t="shared" si="40"/>
        <v>20845</v>
      </c>
      <c r="Q751" s="54">
        <v>739</v>
      </c>
    </row>
    <row r="752" spans="14:17" x14ac:dyDescent="0.2">
      <c r="N752" s="54">
        <f t="shared" si="41"/>
        <v>2084</v>
      </c>
      <c r="O752" s="54">
        <f t="shared" si="42"/>
        <v>6</v>
      </c>
      <c r="P752" s="54" t="str">
        <f t="shared" si="40"/>
        <v>20846</v>
      </c>
      <c r="Q752" s="54">
        <v>740</v>
      </c>
    </row>
    <row r="753" spans="14:17" x14ac:dyDescent="0.2">
      <c r="N753" s="54">
        <f t="shared" si="41"/>
        <v>2084</v>
      </c>
      <c r="O753" s="54">
        <f t="shared" si="42"/>
        <v>7</v>
      </c>
      <c r="P753" s="54" t="str">
        <f t="shared" si="40"/>
        <v>20847</v>
      </c>
      <c r="Q753" s="54">
        <v>741</v>
      </c>
    </row>
    <row r="754" spans="14:17" x14ac:dyDescent="0.2">
      <c r="N754" s="54">
        <f t="shared" si="41"/>
        <v>2084</v>
      </c>
      <c r="O754" s="54">
        <f t="shared" si="42"/>
        <v>8</v>
      </c>
      <c r="P754" s="54" t="str">
        <f t="shared" si="40"/>
        <v>20848</v>
      </c>
      <c r="Q754" s="54">
        <v>742</v>
      </c>
    </row>
    <row r="755" spans="14:17" x14ac:dyDescent="0.2">
      <c r="N755" s="54">
        <f t="shared" si="41"/>
        <v>2084</v>
      </c>
      <c r="O755" s="54">
        <f t="shared" si="42"/>
        <v>9</v>
      </c>
      <c r="P755" s="54" t="str">
        <f t="shared" si="40"/>
        <v>20849</v>
      </c>
      <c r="Q755" s="54">
        <v>743</v>
      </c>
    </row>
    <row r="756" spans="14:17" x14ac:dyDescent="0.2">
      <c r="N756" s="54">
        <f t="shared" si="41"/>
        <v>2084</v>
      </c>
      <c r="O756" s="54">
        <f t="shared" si="42"/>
        <v>10</v>
      </c>
      <c r="P756" s="54" t="str">
        <f t="shared" si="40"/>
        <v>208410</v>
      </c>
      <c r="Q756" s="54">
        <v>744</v>
      </c>
    </row>
    <row r="757" spans="14:17" x14ac:dyDescent="0.2">
      <c r="N757" s="54">
        <f t="shared" si="41"/>
        <v>2084</v>
      </c>
      <c r="O757" s="54">
        <f t="shared" si="42"/>
        <v>11</v>
      </c>
      <c r="P757" s="54" t="str">
        <f t="shared" si="40"/>
        <v>208411</v>
      </c>
      <c r="Q757" s="54">
        <v>745</v>
      </c>
    </row>
    <row r="758" spans="14:17" x14ac:dyDescent="0.2">
      <c r="N758" s="54">
        <f t="shared" si="41"/>
        <v>2084</v>
      </c>
      <c r="O758" s="54">
        <f t="shared" si="42"/>
        <v>12</v>
      </c>
      <c r="P758" s="54" t="str">
        <f t="shared" si="40"/>
        <v>208412</v>
      </c>
      <c r="Q758" s="54">
        <v>746</v>
      </c>
    </row>
    <row r="759" spans="14:17" x14ac:dyDescent="0.2">
      <c r="N759" s="54">
        <f t="shared" si="41"/>
        <v>2085</v>
      </c>
      <c r="O759" s="54">
        <f t="shared" si="42"/>
        <v>1</v>
      </c>
      <c r="P759" s="54" t="str">
        <f t="shared" si="40"/>
        <v>20851</v>
      </c>
      <c r="Q759" s="54">
        <v>747</v>
      </c>
    </row>
    <row r="760" spans="14:17" x14ac:dyDescent="0.2">
      <c r="N760" s="54">
        <f t="shared" si="41"/>
        <v>2085</v>
      </c>
      <c r="O760" s="54">
        <f t="shared" si="42"/>
        <v>2</v>
      </c>
      <c r="P760" s="54" t="str">
        <f t="shared" si="40"/>
        <v>20852</v>
      </c>
      <c r="Q760" s="54">
        <v>748</v>
      </c>
    </row>
    <row r="761" spans="14:17" x14ac:dyDescent="0.2">
      <c r="N761" s="54">
        <f t="shared" si="41"/>
        <v>2085</v>
      </c>
      <c r="O761" s="54">
        <f t="shared" si="42"/>
        <v>3</v>
      </c>
      <c r="P761" s="54" t="str">
        <f t="shared" si="40"/>
        <v>20853</v>
      </c>
      <c r="Q761" s="54">
        <v>749</v>
      </c>
    </row>
    <row r="762" spans="14:17" x14ac:dyDescent="0.2">
      <c r="N762" s="54">
        <f t="shared" si="41"/>
        <v>2085</v>
      </c>
      <c r="O762" s="54">
        <f t="shared" si="42"/>
        <v>4</v>
      </c>
      <c r="P762" s="54" t="str">
        <f t="shared" si="40"/>
        <v>20854</v>
      </c>
      <c r="Q762" s="54">
        <v>750</v>
      </c>
    </row>
    <row r="763" spans="14:17" x14ac:dyDescent="0.2">
      <c r="N763" s="54">
        <f t="shared" si="41"/>
        <v>2085</v>
      </c>
      <c r="O763" s="54">
        <f t="shared" si="42"/>
        <v>5</v>
      </c>
      <c r="P763" s="54" t="str">
        <f t="shared" si="40"/>
        <v>20855</v>
      </c>
      <c r="Q763" s="54">
        <v>751</v>
      </c>
    </row>
    <row r="764" spans="14:17" x14ac:dyDescent="0.2">
      <c r="N764" s="54">
        <f t="shared" si="41"/>
        <v>2085</v>
      </c>
      <c r="O764" s="54">
        <f t="shared" si="42"/>
        <v>6</v>
      </c>
      <c r="P764" s="54" t="str">
        <f t="shared" si="40"/>
        <v>20856</v>
      </c>
      <c r="Q764" s="54">
        <v>752</v>
      </c>
    </row>
    <row r="765" spans="14:17" x14ac:dyDescent="0.2">
      <c r="N765" s="54">
        <f t="shared" si="41"/>
        <v>2085</v>
      </c>
      <c r="O765" s="54">
        <f t="shared" si="42"/>
        <v>7</v>
      </c>
      <c r="P765" s="54" t="str">
        <f t="shared" si="40"/>
        <v>20857</v>
      </c>
      <c r="Q765" s="54">
        <v>753</v>
      </c>
    </row>
    <row r="766" spans="14:17" x14ac:dyDescent="0.2">
      <c r="N766" s="54">
        <f t="shared" si="41"/>
        <v>2085</v>
      </c>
      <c r="O766" s="54">
        <f t="shared" si="42"/>
        <v>8</v>
      </c>
      <c r="P766" s="54" t="str">
        <f t="shared" si="40"/>
        <v>20858</v>
      </c>
      <c r="Q766" s="54">
        <v>754</v>
      </c>
    </row>
    <row r="767" spans="14:17" x14ac:dyDescent="0.2">
      <c r="N767" s="54">
        <f t="shared" si="41"/>
        <v>2085</v>
      </c>
      <c r="O767" s="54">
        <f t="shared" si="42"/>
        <v>9</v>
      </c>
      <c r="P767" s="54" t="str">
        <f t="shared" si="40"/>
        <v>20859</v>
      </c>
      <c r="Q767" s="54">
        <v>755</v>
      </c>
    </row>
    <row r="768" spans="14:17" x14ac:dyDescent="0.2">
      <c r="N768" s="54">
        <f t="shared" si="41"/>
        <v>2085</v>
      </c>
      <c r="O768" s="54">
        <f t="shared" si="42"/>
        <v>10</v>
      </c>
      <c r="P768" s="54" t="str">
        <f t="shared" si="40"/>
        <v>208510</v>
      </c>
      <c r="Q768" s="54">
        <v>756</v>
      </c>
    </row>
    <row r="769" spans="14:17" x14ac:dyDescent="0.2">
      <c r="N769" s="54">
        <f t="shared" si="41"/>
        <v>2085</v>
      </c>
      <c r="O769" s="54">
        <f t="shared" si="42"/>
        <v>11</v>
      </c>
      <c r="P769" s="54" t="str">
        <f t="shared" si="40"/>
        <v>208511</v>
      </c>
      <c r="Q769" s="54">
        <v>757</v>
      </c>
    </row>
    <row r="770" spans="14:17" x14ac:dyDescent="0.2">
      <c r="N770" s="54">
        <f t="shared" si="41"/>
        <v>2085</v>
      </c>
      <c r="O770" s="54">
        <f t="shared" si="42"/>
        <v>12</v>
      </c>
      <c r="P770" s="54" t="str">
        <f t="shared" ref="P770:P833" si="43">N770&amp;O770</f>
        <v>208512</v>
      </c>
      <c r="Q770" s="54">
        <v>758</v>
      </c>
    </row>
    <row r="771" spans="14:17" x14ac:dyDescent="0.2">
      <c r="N771" s="54">
        <f t="shared" si="41"/>
        <v>2086</v>
      </c>
      <c r="O771" s="54">
        <f t="shared" si="42"/>
        <v>1</v>
      </c>
      <c r="P771" s="54" t="str">
        <f t="shared" si="43"/>
        <v>20861</v>
      </c>
      <c r="Q771" s="54">
        <v>759</v>
      </c>
    </row>
    <row r="772" spans="14:17" x14ac:dyDescent="0.2">
      <c r="N772" s="54">
        <f t="shared" si="41"/>
        <v>2086</v>
      </c>
      <c r="O772" s="54">
        <f t="shared" si="42"/>
        <v>2</v>
      </c>
      <c r="P772" s="54" t="str">
        <f t="shared" si="43"/>
        <v>20862</v>
      </c>
      <c r="Q772" s="54">
        <v>760</v>
      </c>
    </row>
    <row r="773" spans="14:17" x14ac:dyDescent="0.2">
      <c r="N773" s="54">
        <f t="shared" si="41"/>
        <v>2086</v>
      </c>
      <c r="O773" s="54">
        <f t="shared" si="42"/>
        <v>3</v>
      </c>
      <c r="P773" s="54" t="str">
        <f t="shared" si="43"/>
        <v>20863</v>
      </c>
      <c r="Q773" s="54">
        <v>761</v>
      </c>
    </row>
    <row r="774" spans="14:17" x14ac:dyDescent="0.2">
      <c r="N774" s="54">
        <f t="shared" si="41"/>
        <v>2086</v>
      </c>
      <c r="O774" s="54">
        <f t="shared" si="42"/>
        <v>4</v>
      </c>
      <c r="P774" s="54" t="str">
        <f t="shared" si="43"/>
        <v>20864</v>
      </c>
      <c r="Q774" s="54">
        <v>762</v>
      </c>
    </row>
    <row r="775" spans="14:17" x14ac:dyDescent="0.2">
      <c r="N775" s="54">
        <f t="shared" si="41"/>
        <v>2086</v>
      </c>
      <c r="O775" s="54">
        <f t="shared" si="42"/>
        <v>5</v>
      </c>
      <c r="P775" s="54" t="str">
        <f t="shared" si="43"/>
        <v>20865</v>
      </c>
      <c r="Q775" s="54">
        <v>763</v>
      </c>
    </row>
    <row r="776" spans="14:17" x14ac:dyDescent="0.2">
      <c r="N776" s="54">
        <f t="shared" si="41"/>
        <v>2086</v>
      </c>
      <c r="O776" s="54">
        <f t="shared" si="42"/>
        <v>6</v>
      </c>
      <c r="P776" s="54" t="str">
        <f t="shared" si="43"/>
        <v>20866</v>
      </c>
      <c r="Q776" s="54">
        <v>764</v>
      </c>
    </row>
    <row r="777" spans="14:17" x14ac:dyDescent="0.2">
      <c r="N777" s="54">
        <f t="shared" si="41"/>
        <v>2086</v>
      </c>
      <c r="O777" s="54">
        <f t="shared" si="42"/>
        <v>7</v>
      </c>
      <c r="P777" s="54" t="str">
        <f t="shared" si="43"/>
        <v>20867</v>
      </c>
      <c r="Q777" s="54">
        <v>765</v>
      </c>
    </row>
    <row r="778" spans="14:17" x14ac:dyDescent="0.2">
      <c r="N778" s="54">
        <f t="shared" si="41"/>
        <v>2086</v>
      </c>
      <c r="O778" s="54">
        <f t="shared" si="42"/>
        <v>8</v>
      </c>
      <c r="P778" s="54" t="str">
        <f t="shared" si="43"/>
        <v>20868</v>
      </c>
      <c r="Q778" s="54">
        <v>766</v>
      </c>
    </row>
    <row r="779" spans="14:17" x14ac:dyDescent="0.2">
      <c r="N779" s="54">
        <f t="shared" si="41"/>
        <v>2086</v>
      </c>
      <c r="O779" s="54">
        <f t="shared" si="42"/>
        <v>9</v>
      </c>
      <c r="P779" s="54" t="str">
        <f t="shared" si="43"/>
        <v>20869</v>
      </c>
      <c r="Q779" s="54">
        <v>767</v>
      </c>
    </row>
    <row r="780" spans="14:17" x14ac:dyDescent="0.2">
      <c r="N780" s="54">
        <f t="shared" si="41"/>
        <v>2086</v>
      </c>
      <c r="O780" s="54">
        <f t="shared" si="42"/>
        <v>10</v>
      </c>
      <c r="P780" s="54" t="str">
        <f t="shared" si="43"/>
        <v>208610</v>
      </c>
      <c r="Q780" s="54">
        <v>768</v>
      </c>
    </row>
    <row r="781" spans="14:17" x14ac:dyDescent="0.2">
      <c r="N781" s="54">
        <f t="shared" si="41"/>
        <v>2086</v>
      </c>
      <c r="O781" s="54">
        <f t="shared" si="42"/>
        <v>11</v>
      </c>
      <c r="P781" s="54" t="str">
        <f t="shared" si="43"/>
        <v>208611</v>
      </c>
      <c r="Q781" s="54">
        <v>769</v>
      </c>
    </row>
    <row r="782" spans="14:17" x14ac:dyDescent="0.2">
      <c r="N782" s="54">
        <f t="shared" si="41"/>
        <v>2086</v>
      </c>
      <c r="O782" s="54">
        <f t="shared" si="42"/>
        <v>12</v>
      </c>
      <c r="P782" s="54" t="str">
        <f t="shared" si="43"/>
        <v>208612</v>
      </c>
      <c r="Q782" s="54">
        <v>770</v>
      </c>
    </row>
    <row r="783" spans="14:17" x14ac:dyDescent="0.2">
      <c r="N783" s="54">
        <f t="shared" si="41"/>
        <v>2087</v>
      </c>
      <c r="O783" s="54">
        <f t="shared" si="42"/>
        <v>1</v>
      </c>
      <c r="P783" s="54" t="str">
        <f t="shared" si="43"/>
        <v>20871</v>
      </c>
      <c r="Q783" s="54">
        <v>771</v>
      </c>
    </row>
    <row r="784" spans="14:17" x14ac:dyDescent="0.2">
      <c r="N784" s="54">
        <f t="shared" si="41"/>
        <v>2087</v>
      </c>
      <c r="O784" s="54">
        <f t="shared" si="42"/>
        <v>2</v>
      </c>
      <c r="P784" s="54" t="str">
        <f t="shared" si="43"/>
        <v>20872</v>
      </c>
      <c r="Q784" s="54">
        <v>772</v>
      </c>
    </row>
    <row r="785" spans="14:17" x14ac:dyDescent="0.2">
      <c r="N785" s="54">
        <f t="shared" si="41"/>
        <v>2087</v>
      </c>
      <c r="O785" s="54">
        <f t="shared" si="42"/>
        <v>3</v>
      </c>
      <c r="P785" s="54" t="str">
        <f t="shared" si="43"/>
        <v>20873</v>
      </c>
      <c r="Q785" s="54">
        <v>773</v>
      </c>
    </row>
    <row r="786" spans="14:17" x14ac:dyDescent="0.2">
      <c r="N786" s="54">
        <f t="shared" si="41"/>
        <v>2087</v>
      </c>
      <c r="O786" s="54">
        <f t="shared" si="42"/>
        <v>4</v>
      </c>
      <c r="P786" s="54" t="str">
        <f t="shared" si="43"/>
        <v>20874</v>
      </c>
      <c r="Q786" s="54">
        <v>774</v>
      </c>
    </row>
    <row r="787" spans="14:17" x14ac:dyDescent="0.2">
      <c r="N787" s="54">
        <f t="shared" si="41"/>
        <v>2087</v>
      </c>
      <c r="O787" s="54">
        <f t="shared" si="42"/>
        <v>5</v>
      </c>
      <c r="P787" s="54" t="str">
        <f t="shared" si="43"/>
        <v>20875</v>
      </c>
      <c r="Q787" s="54">
        <v>775</v>
      </c>
    </row>
    <row r="788" spans="14:17" x14ac:dyDescent="0.2">
      <c r="N788" s="54">
        <f t="shared" si="41"/>
        <v>2087</v>
      </c>
      <c r="O788" s="54">
        <f t="shared" si="42"/>
        <v>6</v>
      </c>
      <c r="P788" s="54" t="str">
        <f t="shared" si="43"/>
        <v>20876</v>
      </c>
      <c r="Q788" s="54">
        <v>776</v>
      </c>
    </row>
    <row r="789" spans="14:17" x14ac:dyDescent="0.2">
      <c r="N789" s="54">
        <f t="shared" si="41"/>
        <v>2087</v>
      </c>
      <c r="O789" s="54">
        <f t="shared" si="42"/>
        <v>7</v>
      </c>
      <c r="P789" s="54" t="str">
        <f t="shared" si="43"/>
        <v>20877</v>
      </c>
      <c r="Q789" s="54">
        <v>777</v>
      </c>
    </row>
    <row r="790" spans="14:17" x14ac:dyDescent="0.2">
      <c r="N790" s="54">
        <f t="shared" si="41"/>
        <v>2087</v>
      </c>
      <c r="O790" s="54">
        <f t="shared" si="42"/>
        <v>8</v>
      </c>
      <c r="P790" s="54" t="str">
        <f t="shared" si="43"/>
        <v>20878</v>
      </c>
      <c r="Q790" s="54">
        <v>778</v>
      </c>
    </row>
    <row r="791" spans="14:17" x14ac:dyDescent="0.2">
      <c r="N791" s="54">
        <f t="shared" si="41"/>
        <v>2087</v>
      </c>
      <c r="O791" s="54">
        <f t="shared" si="42"/>
        <v>9</v>
      </c>
      <c r="P791" s="54" t="str">
        <f t="shared" si="43"/>
        <v>20879</v>
      </c>
      <c r="Q791" s="54">
        <v>779</v>
      </c>
    </row>
    <row r="792" spans="14:17" x14ac:dyDescent="0.2">
      <c r="N792" s="54">
        <f t="shared" si="41"/>
        <v>2087</v>
      </c>
      <c r="O792" s="54">
        <f t="shared" si="42"/>
        <v>10</v>
      </c>
      <c r="P792" s="54" t="str">
        <f t="shared" si="43"/>
        <v>208710</v>
      </c>
      <c r="Q792" s="54">
        <v>780</v>
      </c>
    </row>
    <row r="793" spans="14:17" x14ac:dyDescent="0.2">
      <c r="N793" s="54">
        <f t="shared" si="41"/>
        <v>2087</v>
      </c>
      <c r="O793" s="54">
        <f t="shared" si="42"/>
        <v>11</v>
      </c>
      <c r="P793" s="54" t="str">
        <f t="shared" si="43"/>
        <v>208711</v>
      </c>
      <c r="Q793" s="54">
        <v>781</v>
      </c>
    </row>
    <row r="794" spans="14:17" x14ac:dyDescent="0.2">
      <c r="N794" s="54">
        <f t="shared" si="41"/>
        <v>2087</v>
      </c>
      <c r="O794" s="54">
        <f t="shared" si="42"/>
        <v>12</v>
      </c>
      <c r="P794" s="54" t="str">
        <f t="shared" si="43"/>
        <v>208712</v>
      </c>
      <c r="Q794" s="54">
        <v>782</v>
      </c>
    </row>
    <row r="795" spans="14:17" x14ac:dyDescent="0.2">
      <c r="N795" s="54">
        <f t="shared" si="41"/>
        <v>2088</v>
      </c>
      <c r="O795" s="54">
        <f t="shared" si="42"/>
        <v>1</v>
      </c>
      <c r="P795" s="54" t="str">
        <f t="shared" si="43"/>
        <v>20881</v>
      </c>
      <c r="Q795" s="54">
        <v>783</v>
      </c>
    </row>
    <row r="796" spans="14:17" x14ac:dyDescent="0.2">
      <c r="N796" s="54">
        <f t="shared" si="41"/>
        <v>2088</v>
      </c>
      <c r="O796" s="54">
        <f t="shared" si="42"/>
        <v>2</v>
      </c>
      <c r="P796" s="54" t="str">
        <f t="shared" si="43"/>
        <v>20882</v>
      </c>
      <c r="Q796" s="54">
        <v>784</v>
      </c>
    </row>
    <row r="797" spans="14:17" x14ac:dyDescent="0.2">
      <c r="N797" s="54">
        <f t="shared" si="41"/>
        <v>2088</v>
      </c>
      <c r="O797" s="54">
        <f t="shared" si="42"/>
        <v>3</v>
      </c>
      <c r="P797" s="54" t="str">
        <f t="shared" si="43"/>
        <v>20883</v>
      </c>
      <c r="Q797" s="54">
        <v>785</v>
      </c>
    </row>
    <row r="798" spans="14:17" x14ac:dyDescent="0.2">
      <c r="N798" s="54">
        <f t="shared" si="41"/>
        <v>2088</v>
      </c>
      <c r="O798" s="54">
        <f t="shared" si="42"/>
        <v>4</v>
      </c>
      <c r="P798" s="54" t="str">
        <f t="shared" si="43"/>
        <v>20884</v>
      </c>
      <c r="Q798" s="54">
        <v>786</v>
      </c>
    </row>
    <row r="799" spans="14:17" x14ac:dyDescent="0.2">
      <c r="N799" s="54">
        <f t="shared" si="41"/>
        <v>2088</v>
      </c>
      <c r="O799" s="54">
        <f t="shared" si="42"/>
        <v>5</v>
      </c>
      <c r="P799" s="54" t="str">
        <f t="shared" si="43"/>
        <v>20885</v>
      </c>
      <c r="Q799" s="54">
        <v>787</v>
      </c>
    </row>
    <row r="800" spans="14:17" x14ac:dyDescent="0.2">
      <c r="N800" s="54">
        <f t="shared" ref="N800:N863" si="44">IF(O800=1,N799+1,N799)</f>
        <v>2088</v>
      </c>
      <c r="O800" s="54">
        <f t="shared" ref="O800:O863" si="45">IF(O799=12,1,O799+1)</f>
        <v>6</v>
      </c>
      <c r="P800" s="54" t="str">
        <f t="shared" si="43"/>
        <v>20886</v>
      </c>
      <c r="Q800" s="54">
        <v>788</v>
      </c>
    </row>
    <row r="801" spans="14:17" x14ac:dyDescent="0.2">
      <c r="N801" s="54">
        <f t="shared" si="44"/>
        <v>2088</v>
      </c>
      <c r="O801" s="54">
        <f t="shared" si="45"/>
        <v>7</v>
      </c>
      <c r="P801" s="54" t="str">
        <f t="shared" si="43"/>
        <v>20887</v>
      </c>
      <c r="Q801" s="54">
        <v>789</v>
      </c>
    </row>
    <row r="802" spans="14:17" x14ac:dyDescent="0.2">
      <c r="N802" s="54">
        <f t="shared" si="44"/>
        <v>2088</v>
      </c>
      <c r="O802" s="54">
        <f t="shared" si="45"/>
        <v>8</v>
      </c>
      <c r="P802" s="54" t="str">
        <f t="shared" si="43"/>
        <v>20888</v>
      </c>
      <c r="Q802" s="54">
        <v>790</v>
      </c>
    </row>
    <row r="803" spans="14:17" x14ac:dyDescent="0.2">
      <c r="N803" s="54">
        <f t="shared" si="44"/>
        <v>2088</v>
      </c>
      <c r="O803" s="54">
        <f t="shared" si="45"/>
        <v>9</v>
      </c>
      <c r="P803" s="54" t="str">
        <f t="shared" si="43"/>
        <v>20889</v>
      </c>
      <c r="Q803" s="54">
        <v>791</v>
      </c>
    </row>
    <row r="804" spans="14:17" x14ac:dyDescent="0.2">
      <c r="N804" s="54">
        <f t="shared" si="44"/>
        <v>2088</v>
      </c>
      <c r="O804" s="54">
        <f t="shared" si="45"/>
        <v>10</v>
      </c>
      <c r="P804" s="54" t="str">
        <f t="shared" si="43"/>
        <v>208810</v>
      </c>
      <c r="Q804" s="54">
        <v>792</v>
      </c>
    </row>
    <row r="805" spans="14:17" x14ac:dyDescent="0.2">
      <c r="N805" s="54">
        <f t="shared" si="44"/>
        <v>2088</v>
      </c>
      <c r="O805" s="54">
        <f t="shared" si="45"/>
        <v>11</v>
      </c>
      <c r="P805" s="54" t="str">
        <f t="shared" si="43"/>
        <v>208811</v>
      </c>
      <c r="Q805" s="54">
        <v>793</v>
      </c>
    </row>
    <row r="806" spans="14:17" x14ac:dyDescent="0.2">
      <c r="N806" s="54">
        <f t="shared" si="44"/>
        <v>2088</v>
      </c>
      <c r="O806" s="54">
        <f t="shared" si="45"/>
        <v>12</v>
      </c>
      <c r="P806" s="54" t="str">
        <f t="shared" si="43"/>
        <v>208812</v>
      </c>
      <c r="Q806" s="54">
        <v>794</v>
      </c>
    </row>
    <row r="807" spans="14:17" x14ac:dyDescent="0.2">
      <c r="N807" s="54">
        <f t="shared" si="44"/>
        <v>2089</v>
      </c>
      <c r="O807" s="54">
        <f t="shared" si="45"/>
        <v>1</v>
      </c>
      <c r="P807" s="54" t="str">
        <f t="shared" si="43"/>
        <v>20891</v>
      </c>
      <c r="Q807" s="54">
        <v>795</v>
      </c>
    </row>
    <row r="808" spans="14:17" x14ac:dyDescent="0.2">
      <c r="N808" s="54">
        <f t="shared" si="44"/>
        <v>2089</v>
      </c>
      <c r="O808" s="54">
        <f t="shared" si="45"/>
        <v>2</v>
      </c>
      <c r="P808" s="54" t="str">
        <f t="shared" si="43"/>
        <v>20892</v>
      </c>
      <c r="Q808" s="54">
        <v>796</v>
      </c>
    </row>
    <row r="809" spans="14:17" x14ac:dyDescent="0.2">
      <c r="N809" s="54">
        <f t="shared" si="44"/>
        <v>2089</v>
      </c>
      <c r="O809" s="54">
        <f t="shared" si="45"/>
        <v>3</v>
      </c>
      <c r="P809" s="54" t="str">
        <f t="shared" si="43"/>
        <v>20893</v>
      </c>
      <c r="Q809" s="54">
        <v>797</v>
      </c>
    </row>
    <row r="810" spans="14:17" x14ac:dyDescent="0.2">
      <c r="N810" s="54">
        <f t="shared" si="44"/>
        <v>2089</v>
      </c>
      <c r="O810" s="54">
        <f t="shared" si="45"/>
        <v>4</v>
      </c>
      <c r="P810" s="54" t="str">
        <f t="shared" si="43"/>
        <v>20894</v>
      </c>
      <c r="Q810" s="54">
        <v>798</v>
      </c>
    </row>
    <row r="811" spans="14:17" x14ac:dyDescent="0.2">
      <c r="N811" s="54">
        <f t="shared" si="44"/>
        <v>2089</v>
      </c>
      <c r="O811" s="54">
        <f t="shared" si="45"/>
        <v>5</v>
      </c>
      <c r="P811" s="54" t="str">
        <f t="shared" si="43"/>
        <v>20895</v>
      </c>
      <c r="Q811" s="54">
        <v>799</v>
      </c>
    </row>
    <row r="812" spans="14:17" x14ac:dyDescent="0.2">
      <c r="N812" s="54">
        <f t="shared" si="44"/>
        <v>2089</v>
      </c>
      <c r="O812" s="54">
        <f t="shared" si="45"/>
        <v>6</v>
      </c>
      <c r="P812" s="54" t="str">
        <f t="shared" si="43"/>
        <v>20896</v>
      </c>
      <c r="Q812" s="54">
        <v>800</v>
      </c>
    </row>
    <row r="813" spans="14:17" x14ac:dyDescent="0.2">
      <c r="N813" s="54">
        <f t="shared" si="44"/>
        <v>2089</v>
      </c>
      <c r="O813" s="54">
        <f t="shared" si="45"/>
        <v>7</v>
      </c>
      <c r="P813" s="54" t="str">
        <f t="shared" si="43"/>
        <v>20897</v>
      </c>
      <c r="Q813" s="54">
        <v>801</v>
      </c>
    </row>
    <row r="814" spans="14:17" x14ac:dyDescent="0.2">
      <c r="N814" s="54">
        <f t="shared" si="44"/>
        <v>2089</v>
      </c>
      <c r="O814" s="54">
        <f t="shared" si="45"/>
        <v>8</v>
      </c>
      <c r="P814" s="54" t="str">
        <f t="shared" si="43"/>
        <v>20898</v>
      </c>
      <c r="Q814" s="54">
        <v>802</v>
      </c>
    </row>
    <row r="815" spans="14:17" x14ac:dyDescent="0.2">
      <c r="N815" s="54">
        <f t="shared" si="44"/>
        <v>2089</v>
      </c>
      <c r="O815" s="54">
        <f t="shared" si="45"/>
        <v>9</v>
      </c>
      <c r="P815" s="54" t="str">
        <f t="shared" si="43"/>
        <v>20899</v>
      </c>
      <c r="Q815" s="54">
        <v>803</v>
      </c>
    </row>
    <row r="816" spans="14:17" x14ac:dyDescent="0.2">
      <c r="N816" s="54">
        <f t="shared" si="44"/>
        <v>2089</v>
      </c>
      <c r="O816" s="54">
        <f t="shared" si="45"/>
        <v>10</v>
      </c>
      <c r="P816" s="54" t="str">
        <f t="shared" si="43"/>
        <v>208910</v>
      </c>
      <c r="Q816" s="54">
        <v>804</v>
      </c>
    </row>
    <row r="817" spans="14:17" x14ac:dyDescent="0.2">
      <c r="N817" s="54">
        <f t="shared" si="44"/>
        <v>2089</v>
      </c>
      <c r="O817" s="54">
        <f t="shared" si="45"/>
        <v>11</v>
      </c>
      <c r="P817" s="54" t="str">
        <f t="shared" si="43"/>
        <v>208911</v>
      </c>
      <c r="Q817" s="54">
        <v>805</v>
      </c>
    </row>
    <row r="818" spans="14:17" x14ac:dyDescent="0.2">
      <c r="N818" s="54">
        <f t="shared" si="44"/>
        <v>2089</v>
      </c>
      <c r="O818" s="54">
        <f t="shared" si="45"/>
        <v>12</v>
      </c>
      <c r="P818" s="54" t="str">
        <f t="shared" si="43"/>
        <v>208912</v>
      </c>
      <c r="Q818" s="54">
        <v>806</v>
      </c>
    </row>
    <row r="819" spans="14:17" x14ac:dyDescent="0.2">
      <c r="N819" s="54">
        <f t="shared" si="44"/>
        <v>2090</v>
      </c>
      <c r="O819" s="54">
        <f t="shared" si="45"/>
        <v>1</v>
      </c>
      <c r="P819" s="54" t="str">
        <f t="shared" si="43"/>
        <v>20901</v>
      </c>
      <c r="Q819" s="54">
        <v>807</v>
      </c>
    </row>
    <row r="820" spans="14:17" x14ac:dyDescent="0.2">
      <c r="N820" s="54">
        <f t="shared" si="44"/>
        <v>2090</v>
      </c>
      <c r="O820" s="54">
        <f t="shared" si="45"/>
        <v>2</v>
      </c>
      <c r="P820" s="54" t="str">
        <f t="shared" si="43"/>
        <v>20902</v>
      </c>
      <c r="Q820" s="54">
        <v>808</v>
      </c>
    </row>
    <row r="821" spans="14:17" x14ac:dyDescent="0.2">
      <c r="N821" s="54">
        <f t="shared" si="44"/>
        <v>2090</v>
      </c>
      <c r="O821" s="54">
        <f t="shared" si="45"/>
        <v>3</v>
      </c>
      <c r="P821" s="54" t="str">
        <f t="shared" si="43"/>
        <v>20903</v>
      </c>
      <c r="Q821" s="54">
        <v>809</v>
      </c>
    </row>
    <row r="822" spans="14:17" x14ac:dyDescent="0.2">
      <c r="N822" s="54">
        <f t="shared" si="44"/>
        <v>2090</v>
      </c>
      <c r="O822" s="54">
        <f t="shared" si="45"/>
        <v>4</v>
      </c>
      <c r="P822" s="54" t="str">
        <f t="shared" si="43"/>
        <v>20904</v>
      </c>
      <c r="Q822" s="54">
        <v>810</v>
      </c>
    </row>
    <row r="823" spans="14:17" x14ac:dyDescent="0.2">
      <c r="N823" s="54">
        <f t="shared" si="44"/>
        <v>2090</v>
      </c>
      <c r="O823" s="54">
        <f t="shared" si="45"/>
        <v>5</v>
      </c>
      <c r="P823" s="54" t="str">
        <f t="shared" si="43"/>
        <v>20905</v>
      </c>
      <c r="Q823" s="54">
        <v>811</v>
      </c>
    </row>
    <row r="824" spans="14:17" x14ac:dyDescent="0.2">
      <c r="N824" s="54">
        <f t="shared" si="44"/>
        <v>2090</v>
      </c>
      <c r="O824" s="54">
        <f t="shared" si="45"/>
        <v>6</v>
      </c>
      <c r="P824" s="54" t="str">
        <f t="shared" si="43"/>
        <v>20906</v>
      </c>
      <c r="Q824" s="54">
        <v>812</v>
      </c>
    </row>
    <row r="825" spans="14:17" x14ac:dyDescent="0.2">
      <c r="N825" s="54">
        <f t="shared" si="44"/>
        <v>2090</v>
      </c>
      <c r="O825" s="54">
        <f t="shared" si="45"/>
        <v>7</v>
      </c>
      <c r="P825" s="54" t="str">
        <f t="shared" si="43"/>
        <v>20907</v>
      </c>
      <c r="Q825" s="54">
        <v>813</v>
      </c>
    </row>
    <row r="826" spans="14:17" x14ac:dyDescent="0.2">
      <c r="N826" s="54">
        <f t="shared" si="44"/>
        <v>2090</v>
      </c>
      <c r="O826" s="54">
        <f t="shared" si="45"/>
        <v>8</v>
      </c>
      <c r="P826" s="54" t="str">
        <f t="shared" si="43"/>
        <v>20908</v>
      </c>
      <c r="Q826" s="54">
        <v>814</v>
      </c>
    </row>
    <row r="827" spans="14:17" x14ac:dyDescent="0.2">
      <c r="N827" s="54">
        <f t="shared" si="44"/>
        <v>2090</v>
      </c>
      <c r="O827" s="54">
        <f t="shared" si="45"/>
        <v>9</v>
      </c>
      <c r="P827" s="54" t="str">
        <f t="shared" si="43"/>
        <v>20909</v>
      </c>
      <c r="Q827" s="54">
        <v>815</v>
      </c>
    </row>
    <row r="828" spans="14:17" x14ac:dyDescent="0.2">
      <c r="N828" s="54">
        <f t="shared" si="44"/>
        <v>2090</v>
      </c>
      <c r="O828" s="54">
        <f t="shared" si="45"/>
        <v>10</v>
      </c>
      <c r="P828" s="54" t="str">
        <f t="shared" si="43"/>
        <v>209010</v>
      </c>
      <c r="Q828" s="54">
        <v>816</v>
      </c>
    </row>
    <row r="829" spans="14:17" x14ac:dyDescent="0.2">
      <c r="N829" s="54">
        <f t="shared" si="44"/>
        <v>2090</v>
      </c>
      <c r="O829" s="54">
        <f t="shared" si="45"/>
        <v>11</v>
      </c>
      <c r="P829" s="54" t="str">
        <f t="shared" si="43"/>
        <v>209011</v>
      </c>
      <c r="Q829" s="54">
        <v>817</v>
      </c>
    </row>
    <row r="830" spans="14:17" x14ac:dyDescent="0.2">
      <c r="N830" s="54">
        <f t="shared" si="44"/>
        <v>2090</v>
      </c>
      <c r="O830" s="54">
        <f t="shared" si="45"/>
        <v>12</v>
      </c>
      <c r="P830" s="54" t="str">
        <f t="shared" si="43"/>
        <v>209012</v>
      </c>
      <c r="Q830" s="54">
        <v>818</v>
      </c>
    </row>
    <row r="831" spans="14:17" x14ac:dyDescent="0.2">
      <c r="N831" s="54">
        <f t="shared" si="44"/>
        <v>2091</v>
      </c>
      <c r="O831" s="54">
        <f t="shared" si="45"/>
        <v>1</v>
      </c>
      <c r="P831" s="54" t="str">
        <f t="shared" si="43"/>
        <v>20911</v>
      </c>
      <c r="Q831" s="54">
        <v>819</v>
      </c>
    </row>
    <row r="832" spans="14:17" x14ac:dyDescent="0.2">
      <c r="N832" s="54">
        <f t="shared" si="44"/>
        <v>2091</v>
      </c>
      <c r="O832" s="54">
        <f t="shared" si="45"/>
        <v>2</v>
      </c>
      <c r="P832" s="54" t="str">
        <f t="shared" si="43"/>
        <v>20912</v>
      </c>
      <c r="Q832" s="54">
        <v>820</v>
      </c>
    </row>
    <row r="833" spans="14:17" x14ac:dyDescent="0.2">
      <c r="N833" s="54">
        <f t="shared" si="44"/>
        <v>2091</v>
      </c>
      <c r="O833" s="54">
        <f t="shared" si="45"/>
        <v>3</v>
      </c>
      <c r="P833" s="54" t="str">
        <f t="shared" si="43"/>
        <v>20913</v>
      </c>
      <c r="Q833" s="54">
        <v>821</v>
      </c>
    </row>
    <row r="834" spans="14:17" x14ac:dyDescent="0.2">
      <c r="N834" s="54">
        <f t="shared" si="44"/>
        <v>2091</v>
      </c>
      <c r="O834" s="54">
        <f t="shared" si="45"/>
        <v>4</v>
      </c>
      <c r="P834" s="54" t="str">
        <f t="shared" ref="P834:P897" si="46">N834&amp;O834</f>
        <v>20914</v>
      </c>
      <c r="Q834" s="54">
        <v>822</v>
      </c>
    </row>
    <row r="835" spans="14:17" x14ac:dyDescent="0.2">
      <c r="N835" s="54">
        <f t="shared" si="44"/>
        <v>2091</v>
      </c>
      <c r="O835" s="54">
        <f t="shared" si="45"/>
        <v>5</v>
      </c>
      <c r="P835" s="54" t="str">
        <f t="shared" si="46"/>
        <v>20915</v>
      </c>
      <c r="Q835" s="54">
        <v>823</v>
      </c>
    </row>
    <row r="836" spans="14:17" x14ac:dyDescent="0.2">
      <c r="N836" s="54">
        <f t="shared" si="44"/>
        <v>2091</v>
      </c>
      <c r="O836" s="54">
        <f t="shared" si="45"/>
        <v>6</v>
      </c>
      <c r="P836" s="54" t="str">
        <f t="shared" si="46"/>
        <v>20916</v>
      </c>
      <c r="Q836" s="54">
        <v>824</v>
      </c>
    </row>
    <row r="837" spans="14:17" x14ac:dyDescent="0.2">
      <c r="N837" s="54">
        <f t="shared" si="44"/>
        <v>2091</v>
      </c>
      <c r="O837" s="54">
        <f t="shared" si="45"/>
        <v>7</v>
      </c>
      <c r="P837" s="54" t="str">
        <f t="shared" si="46"/>
        <v>20917</v>
      </c>
      <c r="Q837" s="54">
        <v>825</v>
      </c>
    </row>
    <row r="838" spans="14:17" x14ac:dyDescent="0.2">
      <c r="N838" s="54">
        <f t="shared" si="44"/>
        <v>2091</v>
      </c>
      <c r="O838" s="54">
        <f t="shared" si="45"/>
        <v>8</v>
      </c>
      <c r="P838" s="54" t="str">
        <f t="shared" si="46"/>
        <v>20918</v>
      </c>
      <c r="Q838" s="54">
        <v>826</v>
      </c>
    </row>
    <row r="839" spans="14:17" x14ac:dyDescent="0.2">
      <c r="N839" s="54">
        <f t="shared" si="44"/>
        <v>2091</v>
      </c>
      <c r="O839" s="54">
        <f t="shared" si="45"/>
        <v>9</v>
      </c>
      <c r="P839" s="54" t="str">
        <f t="shared" si="46"/>
        <v>20919</v>
      </c>
      <c r="Q839" s="54">
        <v>827</v>
      </c>
    </row>
    <row r="840" spans="14:17" x14ac:dyDescent="0.2">
      <c r="N840" s="54">
        <f t="shared" si="44"/>
        <v>2091</v>
      </c>
      <c r="O840" s="54">
        <f t="shared" si="45"/>
        <v>10</v>
      </c>
      <c r="P840" s="54" t="str">
        <f t="shared" si="46"/>
        <v>209110</v>
      </c>
      <c r="Q840" s="54">
        <v>828</v>
      </c>
    </row>
    <row r="841" spans="14:17" x14ac:dyDescent="0.2">
      <c r="N841" s="54">
        <f t="shared" si="44"/>
        <v>2091</v>
      </c>
      <c r="O841" s="54">
        <f t="shared" si="45"/>
        <v>11</v>
      </c>
      <c r="P841" s="54" t="str">
        <f t="shared" si="46"/>
        <v>209111</v>
      </c>
      <c r="Q841" s="54">
        <v>829</v>
      </c>
    </row>
    <row r="842" spans="14:17" x14ac:dyDescent="0.2">
      <c r="N842" s="54">
        <f t="shared" si="44"/>
        <v>2091</v>
      </c>
      <c r="O842" s="54">
        <f t="shared" si="45"/>
        <v>12</v>
      </c>
      <c r="P842" s="54" t="str">
        <f t="shared" si="46"/>
        <v>209112</v>
      </c>
      <c r="Q842" s="54">
        <v>830</v>
      </c>
    </row>
    <row r="843" spans="14:17" x14ac:dyDescent="0.2">
      <c r="N843" s="54">
        <f t="shared" si="44"/>
        <v>2092</v>
      </c>
      <c r="O843" s="54">
        <f t="shared" si="45"/>
        <v>1</v>
      </c>
      <c r="P843" s="54" t="str">
        <f t="shared" si="46"/>
        <v>20921</v>
      </c>
      <c r="Q843" s="54">
        <v>831</v>
      </c>
    </row>
    <row r="844" spans="14:17" x14ac:dyDescent="0.2">
      <c r="N844" s="54">
        <f t="shared" si="44"/>
        <v>2092</v>
      </c>
      <c r="O844" s="54">
        <f t="shared" si="45"/>
        <v>2</v>
      </c>
      <c r="P844" s="54" t="str">
        <f t="shared" si="46"/>
        <v>20922</v>
      </c>
      <c r="Q844" s="54">
        <v>832</v>
      </c>
    </row>
    <row r="845" spans="14:17" x14ac:dyDescent="0.2">
      <c r="N845" s="54">
        <f t="shared" si="44"/>
        <v>2092</v>
      </c>
      <c r="O845" s="54">
        <f t="shared" si="45"/>
        <v>3</v>
      </c>
      <c r="P845" s="54" t="str">
        <f t="shared" si="46"/>
        <v>20923</v>
      </c>
      <c r="Q845" s="54">
        <v>833</v>
      </c>
    </row>
    <row r="846" spans="14:17" x14ac:dyDescent="0.2">
      <c r="N846" s="54">
        <f t="shared" si="44"/>
        <v>2092</v>
      </c>
      <c r="O846" s="54">
        <f t="shared" si="45"/>
        <v>4</v>
      </c>
      <c r="P846" s="54" t="str">
        <f t="shared" si="46"/>
        <v>20924</v>
      </c>
      <c r="Q846" s="54">
        <v>834</v>
      </c>
    </row>
    <row r="847" spans="14:17" x14ac:dyDescent="0.2">
      <c r="N847" s="54">
        <f t="shared" si="44"/>
        <v>2092</v>
      </c>
      <c r="O847" s="54">
        <f t="shared" si="45"/>
        <v>5</v>
      </c>
      <c r="P847" s="54" t="str">
        <f t="shared" si="46"/>
        <v>20925</v>
      </c>
      <c r="Q847" s="54">
        <v>835</v>
      </c>
    </row>
    <row r="848" spans="14:17" x14ac:dyDescent="0.2">
      <c r="N848" s="54">
        <f t="shared" si="44"/>
        <v>2092</v>
      </c>
      <c r="O848" s="54">
        <f t="shared" si="45"/>
        <v>6</v>
      </c>
      <c r="P848" s="54" t="str">
        <f t="shared" si="46"/>
        <v>20926</v>
      </c>
      <c r="Q848" s="54">
        <v>836</v>
      </c>
    </row>
    <row r="849" spans="14:17" x14ac:dyDescent="0.2">
      <c r="N849" s="54">
        <f t="shared" si="44"/>
        <v>2092</v>
      </c>
      <c r="O849" s="54">
        <f t="shared" si="45"/>
        <v>7</v>
      </c>
      <c r="P849" s="54" t="str">
        <f t="shared" si="46"/>
        <v>20927</v>
      </c>
      <c r="Q849" s="54">
        <v>837</v>
      </c>
    </row>
    <row r="850" spans="14:17" x14ac:dyDescent="0.2">
      <c r="N850" s="54">
        <f t="shared" si="44"/>
        <v>2092</v>
      </c>
      <c r="O850" s="54">
        <f t="shared" si="45"/>
        <v>8</v>
      </c>
      <c r="P850" s="54" t="str">
        <f t="shared" si="46"/>
        <v>20928</v>
      </c>
      <c r="Q850" s="54">
        <v>838</v>
      </c>
    </row>
    <row r="851" spans="14:17" x14ac:dyDescent="0.2">
      <c r="N851" s="54">
        <f t="shared" si="44"/>
        <v>2092</v>
      </c>
      <c r="O851" s="54">
        <f t="shared" si="45"/>
        <v>9</v>
      </c>
      <c r="P851" s="54" t="str">
        <f t="shared" si="46"/>
        <v>20929</v>
      </c>
      <c r="Q851" s="54">
        <v>839</v>
      </c>
    </row>
    <row r="852" spans="14:17" x14ac:dyDescent="0.2">
      <c r="N852" s="54">
        <f t="shared" si="44"/>
        <v>2092</v>
      </c>
      <c r="O852" s="54">
        <f t="shared" si="45"/>
        <v>10</v>
      </c>
      <c r="P852" s="54" t="str">
        <f t="shared" si="46"/>
        <v>209210</v>
      </c>
      <c r="Q852" s="54">
        <v>840</v>
      </c>
    </row>
    <row r="853" spans="14:17" x14ac:dyDescent="0.2">
      <c r="N853" s="54">
        <f t="shared" si="44"/>
        <v>2092</v>
      </c>
      <c r="O853" s="54">
        <f t="shared" si="45"/>
        <v>11</v>
      </c>
      <c r="P853" s="54" t="str">
        <f t="shared" si="46"/>
        <v>209211</v>
      </c>
      <c r="Q853" s="54">
        <v>841</v>
      </c>
    </row>
    <row r="854" spans="14:17" x14ac:dyDescent="0.2">
      <c r="N854" s="54">
        <f t="shared" si="44"/>
        <v>2092</v>
      </c>
      <c r="O854" s="54">
        <f t="shared" si="45"/>
        <v>12</v>
      </c>
      <c r="P854" s="54" t="str">
        <f t="shared" si="46"/>
        <v>209212</v>
      </c>
      <c r="Q854" s="54">
        <v>842</v>
      </c>
    </row>
    <row r="855" spans="14:17" x14ac:dyDescent="0.2">
      <c r="N855" s="54">
        <f t="shared" si="44"/>
        <v>2093</v>
      </c>
      <c r="O855" s="54">
        <f t="shared" si="45"/>
        <v>1</v>
      </c>
      <c r="P855" s="54" t="str">
        <f t="shared" si="46"/>
        <v>20931</v>
      </c>
      <c r="Q855" s="54">
        <v>843</v>
      </c>
    </row>
    <row r="856" spans="14:17" x14ac:dyDescent="0.2">
      <c r="N856" s="54">
        <f t="shared" si="44"/>
        <v>2093</v>
      </c>
      <c r="O856" s="54">
        <f t="shared" si="45"/>
        <v>2</v>
      </c>
      <c r="P856" s="54" t="str">
        <f t="shared" si="46"/>
        <v>20932</v>
      </c>
      <c r="Q856" s="54">
        <v>844</v>
      </c>
    </row>
    <row r="857" spans="14:17" x14ac:dyDescent="0.2">
      <c r="N857" s="54">
        <f t="shared" si="44"/>
        <v>2093</v>
      </c>
      <c r="O857" s="54">
        <f t="shared" si="45"/>
        <v>3</v>
      </c>
      <c r="P857" s="54" t="str">
        <f t="shared" si="46"/>
        <v>20933</v>
      </c>
      <c r="Q857" s="54">
        <v>845</v>
      </c>
    </row>
    <row r="858" spans="14:17" x14ac:dyDescent="0.2">
      <c r="N858" s="54">
        <f t="shared" si="44"/>
        <v>2093</v>
      </c>
      <c r="O858" s="54">
        <f t="shared" si="45"/>
        <v>4</v>
      </c>
      <c r="P858" s="54" t="str">
        <f t="shared" si="46"/>
        <v>20934</v>
      </c>
      <c r="Q858" s="54">
        <v>846</v>
      </c>
    </row>
    <row r="859" spans="14:17" x14ac:dyDescent="0.2">
      <c r="N859" s="54">
        <f t="shared" si="44"/>
        <v>2093</v>
      </c>
      <c r="O859" s="54">
        <f t="shared" si="45"/>
        <v>5</v>
      </c>
      <c r="P859" s="54" t="str">
        <f t="shared" si="46"/>
        <v>20935</v>
      </c>
      <c r="Q859" s="54">
        <v>847</v>
      </c>
    </row>
    <row r="860" spans="14:17" x14ac:dyDescent="0.2">
      <c r="N860" s="54">
        <f t="shared" si="44"/>
        <v>2093</v>
      </c>
      <c r="O860" s="54">
        <f t="shared" si="45"/>
        <v>6</v>
      </c>
      <c r="P860" s="54" t="str">
        <f t="shared" si="46"/>
        <v>20936</v>
      </c>
      <c r="Q860" s="54">
        <v>848</v>
      </c>
    </row>
    <row r="861" spans="14:17" x14ac:dyDescent="0.2">
      <c r="N861" s="54">
        <f t="shared" si="44"/>
        <v>2093</v>
      </c>
      <c r="O861" s="54">
        <f t="shared" si="45"/>
        <v>7</v>
      </c>
      <c r="P861" s="54" t="str">
        <f t="shared" si="46"/>
        <v>20937</v>
      </c>
      <c r="Q861" s="54">
        <v>849</v>
      </c>
    </row>
    <row r="862" spans="14:17" x14ac:dyDescent="0.2">
      <c r="N862" s="54">
        <f t="shared" si="44"/>
        <v>2093</v>
      </c>
      <c r="O862" s="54">
        <f t="shared" si="45"/>
        <v>8</v>
      </c>
      <c r="P862" s="54" t="str">
        <f t="shared" si="46"/>
        <v>20938</v>
      </c>
      <c r="Q862" s="54">
        <v>850</v>
      </c>
    </row>
    <row r="863" spans="14:17" x14ac:dyDescent="0.2">
      <c r="N863" s="54">
        <f t="shared" si="44"/>
        <v>2093</v>
      </c>
      <c r="O863" s="54">
        <f t="shared" si="45"/>
        <v>9</v>
      </c>
      <c r="P863" s="54" t="str">
        <f t="shared" si="46"/>
        <v>20939</v>
      </c>
      <c r="Q863" s="54">
        <v>851</v>
      </c>
    </row>
    <row r="864" spans="14:17" x14ac:dyDescent="0.2">
      <c r="N864" s="54">
        <f t="shared" ref="N864:N927" si="47">IF(O864=1,N863+1,N863)</f>
        <v>2093</v>
      </c>
      <c r="O864" s="54">
        <f t="shared" ref="O864:O927" si="48">IF(O863=12,1,O863+1)</f>
        <v>10</v>
      </c>
      <c r="P864" s="54" t="str">
        <f t="shared" si="46"/>
        <v>209310</v>
      </c>
      <c r="Q864" s="54">
        <v>852</v>
      </c>
    </row>
    <row r="865" spans="14:17" x14ac:dyDescent="0.2">
      <c r="N865" s="54">
        <f t="shared" si="47"/>
        <v>2093</v>
      </c>
      <c r="O865" s="54">
        <f t="shared" si="48"/>
        <v>11</v>
      </c>
      <c r="P865" s="54" t="str">
        <f t="shared" si="46"/>
        <v>209311</v>
      </c>
      <c r="Q865" s="54">
        <v>853</v>
      </c>
    </row>
    <row r="866" spans="14:17" x14ac:dyDescent="0.2">
      <c r="N866" s="54">
        <f t="shared" si="47"/>
        <v>2093</v>
      </c>
      <c r="O866" s="54">
        <f t="shared" si="48"/>
        <v>12</v>
      </c>
      <c r="P866" s="54" t="str">
        <f t="shared" si="46"/>
        <v>209312</v>
      </c>
      <c r="Q866" s="54">
        <v>854</v>
      </c>
    </row>
    <row r="867" spans="14:17" x14ac:dyDescent="0.2">
      <c r="N867" s="54">
        <f t="shared" si="47"/>
        <v>2094</v>
      </c>
      <c r="O867" s="54">
        <f t="shared" si="48"/>
        <v>1</v>
      </c>
      <c r="P867" s="54" t="str">
        <f t="shared" si="46"/>
        <v>20941</v>
      </c>
      <c r="Q867" s="54">
        <v>855</v>
      </c>
    </row>
    <row r="868" spans="14:17" x14ac:dyDescent="0.2">
      <c r="N868" s="54">
        <f t="shared" si="47"/>
        <v>2094</v>
      </c>
      <c r="O868" s="54">
        <f t="shared" si="48"/>
        <v>2</v>
      </c>
      <c r="P868" s="54" t="str">
        <f t="shared" si="46"/>
        <v>20942</v>
      </c>
      <c r="Q868" s="54">
        <v>856</v>
      </c>
    </row>
    <row r="869" spans="14:17" x14ac:dyDescent="0.2">
      <c r="N869" s="54">
        <f t="shared" si="47"/>
        <v>2094</v>
      </c>
      <c r="O869" s="54">
        <f t="shared" si="48"/>
        <v>3</v>
      </c>
      <c r="P869" s="54" t="str">
        <f t="shared" si="46"/>
        <v>20943</v>
      </c>
      <c r="Q869" s="54">
        <v>857</v>
      </c>
    </row>
    <row r="870" spans="14:17" x14ac:dyDescent="0.2">
      <c r="N870" s="54">
        <f t="shared" si="47"/>
        <v>2094</v>
      </c>
      <c r="O870" s="54">
        <f t="shared" si="48"/>
        <v>4</v>
      </c>
      <c r="P870" s="54" t="str">
        <f t="shared" si="46"/>
        <v>20944</v>
      </c>
      <c r="Q870" s="54">
        <v>858</v>
      </c>
    </row>
    <row r="871" spans="14:17" x14ac:dyDescent="0.2">
      <c r="N871" s="54">
        <f t="shared" si="47"/>
        <v>2094</v>
      </c>
      <c r="O871" s="54">
        <f t="shared" si="48"/>
        <v>5</v>
      </c>
      <c r="P871" s="54" t="str">
        <f t="shared" si="46"/>
        <v>20945</v>
      </c>
      <c r="Q871" s="54">
        <v>859</v>
      </c>
    </row>
    <row r="872" spans="14:17" x14ac:dyDescent="0.2">
      <c r="N872" s="54">
        <f t="shared" si="47"/>
        <v>2094</v>
      </c>
      <c r="O872" s="54">
        <f t="shared" si="48"/>
        <v>6</v>
      </c>
      <c r="P872" s="54" t="str">
        <f t="shared" si="46"/>
        <v>20946</v>
      </c>
      <c r="Q872" s="54">
        <v>860</v>
      </c>
    </row>
    <row r="873" spans="14:17" x14ac:dyDescent="0.2">
      <c r="N873" s="54">
        <f t="shared" si="47"/>
        <v>2094</v>
      </c>
      <c r="O873" s="54">
        <f t="shared" si="48"/>
        <v>7</v>
      </c>
      <c r="P873" s="54" t="str">
        <f t="shared" si="46"/>
        <v>20947</v>
      </c>
      <c r="Q873" s="54">
        <v>861</v>
      </c>
    </row>
    <row r="874" spans="14:17" x14ac:dyDescent="0.2">
      <c r="N874" s="54">
        <f t="shared" si="47"/>
        <v>2094</v>
      </c>
      <c r="O874" s="54">
        <f t="shared" si="48"/>
        <v>8</v>
      </c>
      <c r="P874" s="54" t="str">
        <f t="shared" si="46"/>
        <v>20948</v>
      </c>
      <c r="Q874" s="54">
        <v>862</v>
      </c>
    </row>
    <row r="875" spans="14:17" x14ac:dyDescent="0.2">
      <c r="N875" s="54">
        <f t="shared" si="47"/>
        <v>2094</v>
      </c>
      <c r="O875" s="54">
        <f t="shared" si="48"/>
        <v>9</v>
      </c>
      <c r="P875" s="54" t="str">
        <f t="shared" si="46"/>
        <v>20949</v>
      </c>
      <c r="Q875" s="54">
        <v>863</v>
      </c>
    </row>
    <row r="876" spans="14:17" x14ac:dyDescent="0.2">
      <c r="N876" s="54">
        <f t="shared" si="47"/>
        <v>2094</v>
      </c>
      <c r="O876" s="54">
        <f t="shared" si="48"/>
        <v>10</v>
      </c>
      <c r="P876" s="54" t="str">
        <f t="shared" si="46"/>
        <v>209410</v>
      </c>
      <c r="Q876" s="54">
        <v>864</v>
      </c>
    </row>
    <row r="877" spans="14:17" x14ac:dyDescent="0.2">
      <c r="N877" s="54">
        <f t="shared" si="47"/>
        <v>2094</v>
      </c>
      <c r="O877" s="54">
        <f t="shared" si="48"/>
        <v>11</v>
      </c>
      <c r="P877" s="54" t="str">
        <f t="shared" si="46"/>
        <v>209411</v>
      </c>
      <c r="Q877" s="54">
        <v>865</v>
      </c>
    </row>
    <row r="878" spans="14:17" x14ac:dyDescent="0.2">
      <c r="N878" s="54">
        <f t="shared" si="47"/>
        <v>2094</v>
      </c>
      <c r="O878" s="54">
        <f t="shared" si="48"/>
        <v>12</v>
      </c>
      <c r="P878" s="54" t="str">
        <f t="shared" si="46"/>
        <v>209412</v>
      </c>
      <c r="Q878" s="54">
        <v>866</v>
      </c>
    </row>
    <row r="879" spans="14:17" x14ac:dyDescent="0.2">
      <c r="N879" s="54">
        <f t="shared" si="47"/>
        <v>2095</v>
      </c>
      <c r="O879" s="54">
        <f t="shared" si="48"/>
        <v>1</v>
      </c>
      <c r="P879" s="54" t="str">
        <f t="shared" si="46"/>
        <v>20951</v>
      </c>
      <c r="Q879" s="54">
        <v>867</v>
      </c>
    </row>
    <row r="880" spans="14:17" x14ac:dyDescent="0.2">
      <c r="N880" s="54">
        <f t="shared" si="47"/>
        <v>2095</v>
      </c>
      <c r="O880" s="54">
        <f t="shared" si="48"/>
        <v>2</v>
      </c>
      <c r="P880" s="54" t="str">
        <f t="shared" si="46"/>
        <v>20952</v>
      </c>
      <c r="Q880" s="54">
        <v>868</v>
      </c>
    </row>
    <row r="881" spans="14:17" x14ac:dyDescent="0.2">
      <c r="N881" s="54">
        <f t="shared" si="47"/>
        <v>2095</v>
      </c>
      <c r="O881" s="54">
        <f t="shared" si="48"/>
        <v>3</v>
      </c>
      <c r="P881" s="54" t="str">
        <f t="shared" si="46"/>
        <v>20953</v>
      </c>
      <c r="Q881" s="54">
        <v>869</v>
      </c>
    </row>
    <row r="882" spans="14:17" x14ac:dyDescent="0.2">
      <c r="N882" s="54">
        <f t="shared" si="47"/>
        <v>2095</v>
      </c>
      <c r="O882" s="54">
        <f t="shared" si="48"/>
        <v>4</v>
      </c>
      <c r="P882" s="54" t="str">
        <f t="shared" si="46"/>
        <v>20954</v>
      </c>
      <c r="Q882" s="54">
        <v>870</v>
      </c>
    </row>
    <row r="883" spans="14:17" x14ac:dyDescent="0.2">
      <c r="N883" s="54">
        <f t="shared" si="47"/>
        <v>2095</v>
      </c>
      <c r="O883" s="54">
        <f t="shared" si="48"/>
        <v>5</v>
      </c>
      <c r="P883" s="54" t="str">
        <f t="shared" si="46"/>
        <v>20955</v>
      </c>
      <c r="Q883" s="54">
        <v>871</v>
      </c>
    </row>
    <row r="884" spans="14:17" x14ac:dyDescent="0.2">
      <c r="N884" s="54">
        <f t="shared" si="47"/>
        <v>2095</v>
      </c>
      <c r="O884" s="54">
        <f t="shared" si="48"/>
        <v>6</v>
      </c>
      <c r="P884" s="54" t="str">
        <f t="shared" si="46"/>
        <v>20956</v>
      </c>
      <c r="Q884" s="54">
        <v>872</v>
      </c>
    </row>
    <row r="885" spans="14:17" x14ac:dyDescent="0.2">
      <c r="N885" s="54">
        <f t="shared" si="47"/>
        <v>2095</v>
      </c>
      <c r="O885" s="54">
        <f t="shared" si="48"/>
        <v>7</v>
      </c>
      <c r="P885" s="54" t="str">
        <f t="shared" si="46"/>
        <v>20957</v>
      </c>
      <c r="Q885" s="54">
        <v>873</v>
      </c>
    </row>
    <row r="886" spans="14:17" x14ac:dyDescent="0.2">
      <c r="N886" s="54">
        <f t="shared" si="47"/>
        <v>2095</v>
      </c>
      <c r="O886" s="54">
        <f t="shared" si="48"/>
        <v>8</v>
      </c>
      <c r="P886" s="54" t="str">
        <f t="shared" si="46"/>
        <v>20958</v>
      </c>
      <c r="Q886" s="54">
        <v>874</v>
      </c>
    </row>
    <row r="887" spans="14:17" x14ac:dyDescent="0.2">
      <c r="N887" s="54">
        <f t="shared" si="47"/>
        <v>2095</v>
      </c>
      <c r="O887" s="54">
        <f t="shared" si="48"/>
        <v>9</v>
      </c>
      <c r="P887" s="54" t="str">
        <f t="shared" si="46"/>
        <v>20959</v>
      </c>
      <c r="Q887" s="54">
        <v>875</v>
      </c>
    </row>
    <row r="888" spans="14:17" x14ac:dyDescent="0.2">
      <c r="N888" s="54">
        <f t="shared" si="47"/>
        <v>2095</v>
      </c>
      <c r="O888" s="54">
        <f t="shared" si="48"/>
        <v>10</v>
      </c>
      <c r="P888" s="54" t="str">
        <f t="shared" si="46"/>
        <v>209510</v>
      </c>
      <c r="Q888" s="54">
        <v>876</v>
      </c>
    </row>
    <row r="889" spans="14:17" x14ac:dyDescent="0.2">
      <c r="N889" s="54">
        <f t="shared" si="47"/>
        <v>2095</v>
      </c>
      <c r="O889" s="54">
        <f t="shared" si="48"/>
        <v>11</v>
      </c>
      <c r="P889" s="54" t="str">
        <f t="shared" si="46"/>
        <v>209511</v>
      </c>
      <c r="Q889" s="54">
        <v>877</v>
      </c>
    </row>
    <row r="890" spans="14:17" x14ac:dyDescent="0.2">
      <c r="N890" s="54">
        <f t="shared" si="47"/>
        <v>2095</v>
      </c>
      <c r="O890" s="54">
        <f t="shared" si="48"/>
        <v>12</v>
      </c>
      <c r="P890" s="54" t="str">
        <f t="shared" si="46"/>
        <v>209512</v>
      </c>
      <c r="Q890" s="54">
        <v>878</v>
      </c>
    </row>
    <row r="891" spans="14:17" x14ac:dyDescent="0.2">
      <c r="N891" s="54">
        <f t="shared" si="47"/>
        <v>2096</v>
      </c>
      <c r="O891" s="54">
        <f t="shared" si="48"/>
        <v>1</v>
      </c>
      <c r="P891" s="54" t="str">
        <f t="shared" si="46"/>
        <v>20961</v>
      </c>
      <c r="Q891" s="54">
        <v>879</v>
      </c>
    </row>
    <row r="892" spans="14:17" x14ac:dyDescent="0.2">
      <c r="N892" s="54">
        <f t="shared" si="47"/>
        <v>2096</v>
      </c>
      <c r="O892" s="54">
        <f t="shared" si="48"/>
        <v>2</v>
      </c>
      <c r="P892" s="54" t="str">
        <f t="shared" si="46"/>
        <v>20962</v>
      </c>
      <c r="Q892" s="54">
        <v>880</v>
      </c>
    </row>
    <row r="893" spans="14:17" x14ac:dyDescent="0.2">
      <c r="N893" s="54">
        <f t="shared" si="47"/>
        <v>2096</v>
      </c>
      <c r="O893" s="54">
        <f t="shared" si="48"/>
        <v>3</v>
      </c>
      <c r="P893" s="54" t="str">
        <f t="shared" si="46"/>
        <v>20963</v>
      </c>
      <c r="Q893" s="54">
        <v>881</v>
      </c>
    </row>
    <row r="894" spans="14:17" x14ac:dyDescent="0.2">
      <c r="N894" s="54">
        <f t="shared" si="47"/>
        <v>2096</v>
      </c>
      <c r="O894" s="54">
        <f t="shared" si="48"/>
        <v>4</v>
      </c>
      <c r="P894" s="54" t="str">
        <f t="shared" si="46"/>
        <v>20964</v>
      </c>
      <c r="Q894" s="54">
        <v>882</v>
      </c>
    </row>
    <row r="895" spans="14:17" x14ac:dyDescent="0.2">
      <c r="N895" s="54">
        <f t="shared" si="47"/>
        <v>2096</v>
      </c>
      <c r="O895" s="54">
        <f t="shared" si="48"/>
        <v>5</v>
      </c>
      <c r="P895" s="54" t="str">
        <f t="shared" si="46"/>
        <v>20965</v>
      </c>
      <c r="Q895" s="54">
        <v>883</v>
      </c>
    </row>
    <row r="896" spans="14:17" x14ac:dyDescent="0.2">
      <c r="N896" s="54">
        <f t="shared" si="47"/>
        <v>2096</v>
      </c>
      <c r="O896" s="54">
        <f t="shared" si="48"/>
        <v>6</v>
      </c>
      <c r="P896" s="54" t="str">
        <f t="shared" si="46"/>
        <v>20966</v>
      </c>
      <c r="Q896" s="54">
        <v>884</v>
      </c>
    </row>
    <row r="897" spans="14:17" x14ac:dyDescent="0.2">
      <c r="N897" s="54">
        <f t="shared" si="47"/>
        <v>2096</v>
      </c>
      <c r="O897" s="54">
        <f t="shared" si="48"/>
        <v>7</v>
      </c>
      <c r="P897" s="54" t="str">
        <f t="shared" si="46"/>
        <v>20967</v>
      </c>
      <c r="Q897" s="54">
        <v>885</v>
      </c>
    </row>
    <row r="898" spans="14:17" x14ac:dyDescent="0.2">
      <c r="N898" s="54">
        <f t="shared" si="47"/>
        <v>2096</v>
      </c>
      <c r="O898" s="54">
        <f t="shared" si="48"/>
        <v>8</v>
      </c>
      <c r="P898" s="54" t="str">
        <f t="shared" ref="P898:P938" si="49">N898&amp;O898</f>
        <v>20968</v>
      </c>
      <c r="Q898" s="54">
        <v>886</v>
      </c>
    </row>
    <row r="899" spans="14:17" x14ac:dyDescent="0.2">
      <c r="N899" s="54">
        <f t="shared" si="47"/>
        <v>2096</v>
      </c>
      <c r="O899" s="54">
        <f t="shared" si="48"/>
        <v>9</v>
      </c>
      <c r="P899" s="54" t="str">
        <f t="shared" si="49"/>
        <v>20969</v>
      </c>
      <c r="Q899" s="54">
        <v>887</v>
      </c>
    </row>
    <row r="900" spans="14:17" x14ac:dyDescent="0.2">
      <c r="N900" s="54">
        <f t="shared" si="47"/>
        <v>2096</v>
      </c>
      <c r="O900" s="54">
        <f t="shared" si="48"/>
        <v>10</v>
      </c>
      <c r="P900" s="54" t="str">
        <f t="shared" si="49"/>
        <v>209610</v>
      </c>
      <c r="Q900" s="54">
        <v>888</v>
      </c>
    </row>
    <row r="901" spans="14:17" x14ac:dyDescent="0.2">
      <c r="N901" s="54">
        <f t="shared" si="47"/>
        <v>2096</v>
      </c>
      <c r="O901" s="54">
        <f t="shared" si="48"/>
        <v>11</v>
      </c>
      <c r="P901" s="54" t="str">
        <f t="shared" si="49"/>
        <v>209611</v>
      </c>
      <c r="Q901" s="54">
        <v>889</v>
      </c>
    </row>
    <row r="902" spans="14:17" x14ac:dyDescent="0.2">
      <c r="N902" s="54">
        <f t="shared" si="47"/>
        <v>2096</v>
      </c>
      <c r="O902" s="54">
        <f t="shared" si="48"/>
        <v>12</v>
      </c>
      <c r="P902" s="54" t="str">
        <f t="shared" si="49"/>
        <v>209612</v>
      </c>
      <c r="Q902" s="54">
        <v>890</v>
      </c>
    </row>
    <row r="903" spans="14:17" x14ac:dyDescent="0.2">
      <c r="N903" s="54">
        <f t="shared" si="47"/>
        <v>2097</v>
      </c>
      <c r="O903" s="54">
        <f t="shared" si="48"/>
        <v>1</v>
      </c>
      <c r="P903" s="54" t="str">
        <f t="shared" si="49"/>
        <v>20971</v>
      </c>
      <c r="Q903" s="54">
        <v>891</v>
      </c>
    </row>
    <row r="904" spans="14:17" x14ac:dyDescent="0.2">
      <c r="N904" s="54">
        <f t="shared" si="47"/>
        <v>2097</v>
      </c>
      <c r="O904" s="54">
        <f t="shared" si="48"/>
        <v>2</v>
      </c>
      <c r="P904" s="54" t="str">
        <f t="shared" si="49"/>
        <v>20972</v>
      </c>
      <c r="Q904" s="54">
        <v>892</v>
      </c>
    </row>
    <row r="905" spans="14:17" x14ac:dyDescent="0.2">
      <c r="N905" s="54">
        <f t="shared" si="47"/>
        <v>2097</v>
      </c>
      <c r="O905" s="54">
        <f t="shared" si="48"/>
        <v>3</v>
      </c>
      <c r="P905" s="54" t="str">
        <f t="shared" si="49"/>
        <v>20973</v>
      </c>
      <c r="Q905" s="54">
        <v>893</v>
      </c>
    </row>
    <row r="906" spans="14:17" x14ac:dyDescent="0.2">
      <c r="N906" s="54">
        <f t="shared" si="47"/>
        <v>2097</v>
      </c>
      <c r="O906" s="54">
        <f t="shared" si="48"/>
        <v>4</v>
      </c>
      <c r="P906" s="54" t="str">
        <f t="shared" si="49"/>
        <v>20974</v>
      </c>
      <c r="Q906" s="54">
        <v>894</v>
      </c>
    </row>
    <row r="907" spans="14:17" x14ac:dyDescent="0.2">
      <c r="N907" s="54">
        <f t="shared" si="47"/>
        <v>2097</v>
      </c>
      <c r="O907" s="54">
        <f t="shared" si="48"/>
        <v>5</v>
      </c>
      <c r="P907" s="54" t="str">
        <f t="shared" si="49"/>
        <v>20975</v>
      </c>
      <c r="Q907" s="54">
        <v>895</v>
      </c>
    </row>
    <row r="908" spans="14:17" x14ac:dyDescent="0.2">
      <c r="N908" s="54">
        <f t="shared" si="47"/>
        <v>2097</v>
      </c>
      <c r="O908" s="54">
        <f t="shared" si="48"/>
        <v>6</v>
      </c>
      <c r="P908" s="54" t="str">
        <f t="shared" si="49"/>
        <v>20976</v>
      </c>
      <c r="Q908" s="54">
        <v>896</v>
      </c>
    </row>
    <row r="909" spans="14:17" x14ac:dyDescent="0.2">
      <c r="N909" s="54">
        <f t="shared" si="47"/>
        <v>2097</v>
      </c>
      <c r="O909" s="54">
        <f t="shared" si="48"/>
        <v>7</v>
      </c>
      <c r="P909" s="54" t="str">
        <f t="shared" si="49"/>
        <v>20977</v>
      </c>
      <c r="Q909" s="54">
        <v>897</v>
      </c>
    </row>
    <row r="910" spans="14:17" x14ac:dyDescent="0.2">
      <c r="N910" s="54">
        <f t="shared" si="47"/>
        <v>2097</v>
      </c>
      <c r="O910" s="54">
        <f t="shared" si="48"/>
        <v>8</v>
      </c>
      <c r="P910" s="54" t="str">
        <f t="shared" si="49"/>
        <v>20978</v>
      </c>
      <c r="Q910" s="54">
        <v>898</v>
      </c>
    </row>
    <row r="911" spans="14:17" x14ac:dyDescent="0.2">
      <c r="N911" s="54">
        <f t="shared" si="47"/>
        <v>2097</v>
      </c>
      <c r="O911" s="54">
        <f t="shared" si="48"/>
        <v>9</v>
      </c>
      <c r="P911" s="54" t="str">
        <f t="shared" si="49"/>
        <v>20979</v>
      </c>
      <c r="Q911" s="54">
        <v>899</v>
      </c>
    </row>
    <row r="912" spans="14:17" x14ac:dyDescent="0.2">
      <c r="N912" s="54">
        <f t="shared" si="47"/>
        <v>2097</v>
      </c>
      <c r="O912" s="54">
        <f t="shared" si="48"/>
        <v>10</v>
      </c>
      <c r="P912" s="54" t="str">
        <f t="shared" si="49"/>
        <v>209710</v>
      </c>
      <c r="Q912" s="54">
        <v>900</v>
      </c>
    </row>
    <row r="913" spans="14:17" x14ac:dyDescent="0.2">
      <c r="N913" s="54">
        <f t="shared" si="47"/>
        <v>2097</v>
      </c>
      <c r="O913" s="54">
        <f t="shared" si="48"/>
        <v>11</v>
      </c>
      <c r="P913" s="54" t="str">
        <f t="shared" si="49"/>
        <v>209711</v>
      </c>
      <c r="Q913" s="54">
        <v>901</v>
      </c>
    </row>
    <row r="914" spans="14:17" x14ac:dyDescent="0.2">
      <c r="N914" s="54">
        <f t="shared" si="47"/>
        <v>2097</v>
      </c>
      <c r="O914" s="54">
        <f t="shared" si="48"/>
        <v>12</v>
      </c>
      <c r="P914" s="54" t="str">
        <f t="shared" si="49"/>
        <v>209712</v>
      </c>
      <c r="Q914" s="54">
        <v>902</v>
      </c>
    </row>
    <row r="915" spans="14:17" x14ac:dyDescent="0.2">
      <c r="N915" s="54">
        <f t="shared" si="47"/>
        <v>2098</v>
      </c>
      <c r="O915" s="54">
        <f t="shared" si="48"/>
        <v>1</v>
      </c>
      <c r="P915" s="54" t="str">
        <f t="shared" si="49"/>
        <v>20981</v>
      </c>
      <c r="Q915" s="54">
        <v>903</v>
      </c>
    </row>
    <row r="916" spans="14:17" x14ac:dyDescent="0.2">
      <c r="N916" s="54">
        <f t="shared" si="47"/>
        <v>2098</v>
      </c>
      <c r="O916" s="54">
        <f t="shared" si="48"/>
        <v>2</v>
      </c>
      <c r="P916" s="54" t="str">
        <f t="shared" si="49"/>
        <v>20982</v>
      </c>
      <c r="Q916" s="54">
        <v>904</v>
      </c>
    </row>
    <row r="917" spans="14:17" x14ac:dyDescent="0.2">
      <c r="N917" s="54">
        <f t="shared" si="47"/>
        <v>2098</v>
      </c>
      <c r="O917" s="54">
        <f t="shared" si="48"/>
        <v>3</v>
      </c>
      <c r="P917" s="54" t="str">
        <f t="shared" si="49"/>
        <v>20983</v>
      </c>
      <c r="Q917" s="54">
        <v>905</v>
      </c>
    </row>
    <row r="918" spans="14:17" x14ac:dyDescent="0.2">
      <c r="N918" s="54">
        <f t="shared" si="47"/>
        <v>2098</v>
      </c>
      <c r="O918" s="54">
        <f t="shared" si="48"/>
        <v>4</v>
      </c>
      <c r="P918" s="54" t="str">
        <f t="shared" si="49"/>
        <v>20984</v>
      </c>
      <c r="Q918" s="54">
        <v>906</v>
      </c>
    </row>
    <row r="919" spans="14:17" x14ac:dyDescent="0.2">
      <c r="N919" s="54">
        <f t="shared" si="47"/>
        <v>2098</v>
      </c>
      <c r="O919" s="54">
        <f t="shared" si="48"/>
        <v>5</v>
      </c>
      <c r="P919" s="54" t="str">
        <f t="shared" si="49"/>
        <v>20985</v>
      </c>
      <c r="Q919" s="54">
        <v>907</v>
      </c>
    </row>
    <row r="920" spans="14:17" x14ac:dyDescent="0.2">
      <c r="N920" s="54">
        <f t="shared" si="47"/>
        <v>2098</v>
      </c>
      <c r="O920" s="54">
        <f t="shared" si="48"/>
        <v>6</v>
      </c>
      <c r="P920" s="54" t="str">
        <f t="shared" si="49"/>
        <v>20986</v>
      </c>
      <c r="Q920" s="54">
        <v>908</v>
      </c>
    </row>
    <row r="921" spans="14:17" x14ac:dyDescent="0.2">
      <c r="N921" s="54">
        <f t="shared" si="47"/>
        <v>2098</v>
      </c>
      <c r="O921" s="54">
        <f t="shared" si="48"/>
        <v>7</v>
      </c>
      <c r="P921" s="54" t="str">
        <f t="shared" si="49"/>
        <v>20987</v>
      </c>
      <c r="Q921" s="54">
        <v>909</v>
      </c>
    </row>
    <row r="922" spans="14:17" x14ac:dyDescent="0.2">
      <c r="N922" s="54">
        <f t="shared" si="47"/>
        <v>2098</v>
      </c>
      <c r="O922" s="54">
        <f t="shared" si="48"/>
        <v>8</v>
      </c>
      <c r="P922" s="54" t="str">
        <f t="shared" si="49"/>
        <v>20988</v>
      </c>
      <c r="Q922" s="54">
        <v>910</v>
      </c>
    </row>
    <row r="923" spans="14:17" x14ac:dyDescent="0.2">
      <c r="N923" s="54">
        <f t="shared" si="47"/>
        <v>2098</v>
      </c>
      <c r="O923" s="54">
        <f t="shared" si="48"/>
        <v>9</v>
      </c>
      <c r="P923" s="54" t="str">
        <f t="shared" si="49"/>
        <v>20989</v>
      </c>
      <c r="Q923" s="54">
        <v>911</v>
      </c>
    </row>
    <row r="924" spans="14:17" x14ac:dyDescent="0.2">
      <c r="N924" s="54">
        <f t="shared" si="47"/>
        <v>2098</v>
      </c>
      <c r="O924" s="54">
        <f t="shared" si="48"/>
        <v>10</v>
      </c>
      <c r="P924" s="54" t="str">
        <f t="shared" si="49"/>
        <v>209810</v>
      </c>
      <c r="Q924" s="54">
        <v>912</v>
      </c>
    </row>
    <row r="925" spans="14:17" x14ac:dyDescent="0.2">
      <c r="N925" s="54">
        <f t="shared" si="47"/>
        <v>2098</v>
      </c>
      <c r="O925" s="54">
        <f t="shared" si="48"/>
        <v>11</v>
      </c>
      <c r="P925" s="54" t="str">
        <f t="shared" si="49"/>
        <v>209811</v>
      </c>
      <c r="Q925" s="54">
        <v>913</v>
      </c>
    </row>
    <row r="926" spans="14:17" x14ac:dyDescent="0.2">
      <c r="N926" s="54">
        <f t="shared" si="47"/>
        <v>2098</v>
      </c>
      <c r="O926" s="54">
        <f t="shared" si="48"/>
        <v>12</v>
      </c>
      <c r="P926" s="54" t="str">
        <f t="shared" si="49"/>
        <v>209812</v>
      </c>
      <c r="Q926" s="54">
        <v>914</v>
      </c>
    </row>
    <row r="927" spans="14:17" x14ac:dyDescent="0.2">
      <c r="N927" s="54">
        <f t="shared" si="47"/>
        <v>2099</v>
      </c>
      <c r="O927" s="54">
        <f t="shared" si="48"/>
        <v>1</v>
      </c>
      <c r="P927" s="54" t="str">
        <f t="shared" si="49"/>
        <v>20991</v>
      </c>
      <c r="Q927" s="54">
        <v>915</v>
      </c>
    </row>
    <row r="928" spans="14:17" x14ac:dyDescent="0.2">
      <c r="N928" s="54">
        <f t="shared" ref="N928:N938" si="50">IF(O928=1,N927+1,N927)</f>
        <v>2099</v>
      </c>
      <c r="O928" s="54">
        <f t="shared" ref="O928:O938" si="51">IF(O927=12,1,O927+1)</f>
        <v>2</v>
      </c>
      <c r="P928" s="54" t="str">
        <f t="shared" si="49"/>
        <v>20992</v>
      </c>
      <c r="Q928" s="54">
        <v>916</v>
      </c>
    </row>
    <row r="929" spans="14:17" x14ac:dyDescent="0.2">
      <c r="N929" s="54">
        <f t="shared" si="50"/>
        <v>2099</v>
      </c>
      <c r="O929" s="54">
        <f t="shared" si="51"/>
        <v>3</v>
      </c>
      <c r="P929" s="54" t="str">
        <f t="shared" si="49"/>
        <v>20993</v>
      </c>
      <c r="Q929" s="54">
        <v>917</v>
      </c>
    </row>
    <row r="930" spans="14:17" x14ac:dyDescent="0.2">
      <c r="N930" s="54">
        <f t="shared" si="50"/>
        <v>2099</v>
      </c>
      <c r="O930" s="54">
        <f t="shared" si="51"/>
        <v>4</v>
      </c>
      <c r="P930" s="54" t="str">
        <f t="shared" si="49"/>
        <v>20994</v>
      </c>
      <c r="Q930" s="54">
        <v>918</v>
      </c>
    </row>
    <row r="931" spans="14:17" x14ac:dyDescent="0.2">
      <c r="N931" s="54">
        <f t="shared" si="50"/>
        <v>2099</v>
      </c>
      <c r="O931" s="54">
        <f t="shared" si="51"/>
        <v>5</v>
      </c>
      <c r="P931" s="54" t="str">
        <f t="shared" si="49"/>
        <v>20995</v>
      </c>
      <c r="Q931" s="54">
        <v>919</v>
      </c>
    </row>
    <row r="932" spans="14:17" x14ac:dyDescent="0.2">
      <c r="N932" s="54">
        <f t="shared" si="50"/>
        <v>2099</v>
      </c>
      <c r="O932" s="54">
        <f t="shared" si="51"/>
        <v>6</v>
      </c>
      <c r="P932" s="54" t="str">
        <f t="shared" si="49"/>
        <v>20996</v>
      </c>
      <c r="Q932" s="54">
        <v>920</v>
      </c>
    </row>
    <row r="933" spans="14:17" x14ac:dyDescent="0.2">
      <c r="N933" s="54">
        <f t="shared" si="50"/>
        <v>2099</v>
      </c>
      <c r="O933" s="54">
        <f t="shared" si="51"/>
        <v>7</v>
      </c>
      <c r="P933" s="54" t="str">
        <f t="shared" si="49"/>
        <v>20997</v>
      </c>
      <c r="Q933" s="54">
        <v>921</v>
      </c>
    </row>
    <row r="934" spans="14:17" x14ac:dyDescent="0.2">
      <c r="N934" s="54">
        <f t="shared" si="50"/>
        <v>2099</v>
      </c>
      <c r="O934" s="54">
        <f t="shared" si="51"/>
        <v>8</v>
      </c>
      <c r="P934" s="54" t="str">
        <f t="shared" si="49"/>
        <v>20998</v>
      </c>
      <c r="Q934" s="54">
        <v>922</v>
      </c>
    </row>
    <row r="935" spans="14:17" x14ac:dyDescent="0.2">
      <c r="N935" s="54">
        <f t="shared" si="50"/>
        <v>2099</v>
      </c>
      <c r="O935" s="54">
        <f t="shared" si="51"/>
        <v>9</v>
      </c>
      <c r="P935" s="54" t="str">
        <f t="shared" si="49"/>
        <v>20999</v>
      </c>
      <c r="Q935" s="54">
        <v>923</v>
      </c>
    </row>
    <row r="936" spans="14:17" x14ac:dyDescent="0.2">
      <c r="N936" s="54">
        <f t="shared" si="50"/>
        <v>2099</v>
      </c>
      <c r="O936" s="54">
        <f t="shared" si="51"/>
        <v>10</v>
      </c>
      <c r="P936" s="54" t="str">
        <f t="shared" si="49"/>
        <v>209910</v>
      </c>
      <c r="Q936" s="54">
        <v>924</v>
      </c>
    </row>
    <row r="937" spans="14:17" x14ac:dyDescent="0.2">
      <c r="N937" s="54">
        <f t="shared" si="50"/>
        <v>2099</v>
      </c>
      <c r="O937" s="54">
        <f t="shared" si="51"/>
        <v>11</v>
      </c>
      <c r="P937" s="54" t="str">
        <f t="shared" si="49"/>
        <v>209911</v>
      </c>
      <c r="Q937" s="54">
        <v>925</v>
      </c>
    </row>
    <row r="938" spans="14:17" x14ac:dyDescent="0.2">
      <c r="N938" s="54">
        <f t="shared" si="50"/>
        <v>2099</v>
      </c>
      <c r="O938" s="54">
        <f t="shared" si="51"/>
        <v>12</v>
      </c>
      <c r="P938" s="54" t="str">
        <f t="shared" si="49"/>
        <v>209912</v>
      </c>
      <c r="Q938" s="54">
        <v>926</v>
      </c>
    </row>
  </sheetData>
  <sheetProtection algorithmName="SHA-512" hashValue="dbbt1mYROLTNAERIm5spS+9pFIay9OymbmUqbMxt32SPFgQI0p+XsahMaDprDJ7+dSXD4Bgb+B8N6mQ/DlLqEw==" saltValue="vOcITGqZXMzOXSlOCmzRxA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団体設定</vt:lpstr>
      <vt:lpstr>初級(10級～)</vt:lpstr>
      <vt:lpstr>中級(3級～)</vt:lpstr>
      <vt:lpstr>上級(五段～)</vt:lpstr>
      <vt:lpstr>超上級(十一段～)</vt:lpstr>
      <vt:lpstr>管理用</vt:lpstr>
      <vt:lpstr>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 -</dc:creator>
  <cp:lastModifiedBy>- -</cp:lastModifiedBy>
  <dcterms:created xsi:type="dcterms:W3CDTF">2022-10-17T12:44:55Z</dcterms:created>
  <dcterms:modified xsi:type="dcterms:W3CDTF">2024-06-11T12:55:08Z</dcterms:modified>
</cp:coreProperties>
</file>